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tevens\Dropbox\!!!!side2\!!side2-paper\!!figures_&amp;_tables_&amp;_data_deposit\DataDeposit\"/>
    </mc:Choice>
  </mc:AlternateContent>
  <bookViews>
    <workbookView xWindow="0" yWindow="0" windowWidth="13800" windowHeight="5964" xr2:uid="{CD7FE7D4-1E01-43BB-91DA-DEDABFCD3615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1" l="1"/>
  <c r="R1" i="1"/>
  <c r="J1" i="1"/>
  <c r="G2" i="1"/>
  <c r="N1" i="1"/>
  <c r="M1" i="1"/>
  <c r="K74" i="1" l="1"/>
  <c r="K73" i="1"/>
  <c r="K72" i="1"/>
  <c r="K70" i="1"/>
  <c r="K69" i="1"/>
  <c r="K68" i="1"/>
  <c r="K67" i="1"/>
  <c r="K66" i="1"/>
  <c r="K64" i="1"/>
  <c r="K63" i="1"/>
  <c r="K62" i="1"/>
  <c r="K61" i="1"/>
  <c r="K60" i="1"/>
  <c r="K59" i="1"/>
  <c r="K58" i="1"/>
  <c r="K57" i="1"/>
  <c r="K55" i="1"/>
  <c r="K54" i="1"/>
  <c r="K53" i="1"/>
  <c r="K52" i="1"/>
  <c r="K51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H74" i="1"/>
  <c r="H73" i="1"/>
  <c r="H72" i="1"/>
  <c r="H71" i="1"/>
  <c r="H70" i="1"/>
  <c r="H69" i="1"/>
  <c r="H68" i="1"/>
  <c r="H67" i="1"/>
  <c r="H66" i="1"/>
  <c r="H65" i="1"/>
  <c r="H64" i="1"/>
  <c r="H63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K15" i="1" l="1"/>
  <c r="H15" i="1"/>
  <c r="C27" i="1" l="1"/>
  <c r="C26" i="1"/>
  <c r="C12" i="1"/>
  <c r="C11" i="1"/>
  <c r="BF1" i="1" l="1"/>
  <c r="BE1" i="1"/>
  <c r="BB1" i="1"/>
  <c r="AZ1" i="1"/>
  <c r="AW1" i="1"/>
  <c r="AV1" i="1"/>
  <c r="AS1" i="1"/>
  <c r="AQ1" i="1"/>
  <c r="AN1" i="1"/>
  <c r="AM1" i="1"/>
  <c r="AK1" i="1"/>
  <c r="AJ1" i="1"/>
  <c r="S1" i="1"/>
  <c r="Q1" i="1"/>
</calcChain>
</file>

<file path=xl/sharedStrings.xml><?xml version="1.0" encoding="utf-8"?>
<sst xmlns="http://schemas.openxmlformats.org/spreadsheetml/2006/main" count="131" uniqueCount="44">
  <si>
    <t>Saline</t>
  </si>
  <si>
    <t>Lidocaine</t>
  </si>
  <si>
    <t>fig1-recovery time</t>
  </si>
  <si>
    <t>mean</t>
  </si>
  <si>
    <t>sem</t>
  </si>
  <si>
    <t>L</t>
  </si>
  <si>
    <t>S</t>
  </si>
  <si>
    <t>fig2a- ventilation rate</t>
  </si>
  <si>
    <t>time</t>
  </si>
  <si>
    <t>lido</t>
  </si>
  <si>
    <t>sal</t>
  </si>
  <si>
    <t>fig2b</t>
  </si>
  <si>
    <t>%jump</t>
  </si>
  <si>
    <t>%eat</t>
  </si>
  <si>
    <t>fig3c</t>
  </si>
  <si>
    <t>fig3a</t>
  </si>
  <si>
    <t>fig3b</t>
  </si>
  <si>
    <t>fig3e</t>
  </si>
  <si>
    <t>fig3f</t>
  </si>
  <si>
    <t>bar graph</t>
  </si>
  <si>
    <t>err</t>
  </si>
  <si>
    <t>fig4a</t>
  </si>
  <si>
    <t>prefeed</t>
  </si>
  <si>
    <t>fig4b</t>
  </si>
  <si>
    <t>postfeed</t>
  </si>
  <si>
    <t>raw movement data</t>
  </si>
  <si>
    <t>fig3- jump(escape behaviour), %eating, latency to eat</t>
  </si>
  <si>
    <t>fig3d</t>
  </si>
  <si>
    <t>latency to eat</t>
  </si>
  <si>
    <t>fig5a</t>
  </si>
  <si>
    <t>fig5b</t>
  </si>
  <si>
    <t>fig5c</t>
  </si>
  <si>
    <t>fig5d</t>
  </si>
  <si>
    <t>post-movement%</t>
  </si>
  <si>
    <t>post-pre</t>
  </si>
  <si>
    <t>raw data</t>
  </si>
  <si>
    <t>ID</t>
  </si>
  <si>
    <t>saline</t>
  </si>
  <si>
    <t>rec</t>
  </si>
  <si>
    <t>vent</t>
  </si>
  <si>
    <t>data for sigmaplot graphs and stats</t>
  </si>
  <si>
    <t>lamda=</t>
  </si>
  <si>
    <t>ventBxCx</t>
  </si>
  <si>
    <t>2018-Chatigny_etal_lidocaine_side_effects-data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</si>
</sst>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1" fontId="0" fillId="0" borderId="0" xfId="0" applyNumberFormat="1"/>
    <xf numFmtId="0" fontId="3" fillId="0" borderId="0" xfId="0" applyFont="1"/>
    <xf numFmtId="0" fontId="0" fillId="0" borderId="0" xfId="0" applyFill="1"/>
    <xf numFmtId="2" fontId="0" fillId="0" borderId="0" xfId="0" applyNumberFormat="1"/>
    <xf numFmtId="0" fontId="3" fillId="0" borderId="1" xfId="0" applyFont="1" applyBorder="1"/>
    <xf numFmtId="164" fontId="0" fillId="0" borderId="0" xfId="0" applyNumberFormat="1"/>
    <xf numFmtId="0" fontId="3" fillId="2" borderId="0" xfId="0" applyFont="1" applyFill="1"/>
    <xf numFmtId="0" fontId="3" fillId="2" borderId="1" xfId="0" applyFont="1" applyFill="1" applyBorder="1"/>
    <xf numFmtId="0" fontId="3" fillId="3" borderId="0" xfId="0" applyFont="1" applyFill="1"/>
    <xf numFmtId="0" fontId="3" fillId="0" borderId="0" xfId="0" applyFont="1" applyFill="1"/>
    <xf numFmtId="0" fontId="3" fillId="3" borderId="1" xfId="0" applyFont="1" applyFill="1" applyBorder="1"/>
    <xf numFmtId="0" fontId="3" fillId="0" borderId="1" xfId="0" applyFont="1" applyFill="1" applyBorder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2" fillId="0" borderId="2" xfId="0" applyNumberFormat="1" applyFont="1" applyBorder="1"/>
    <xf numFmtId="0" fontId="5" fillId="0" borderId="1" xfId="0" applyFont="1" applyBorder="1"/>
    <xf numFmtId="0" fontId="2" fillId="0" borderId="0" xfId="0" applyFont="1" applyBorder="1"/>
    <xf numFmtId="0" fontId="2" fillId="0" borderId="2" xfId="0" applyFont="1" applyBorder="1"/>
    <xf numFmtId="2" fontId="3" fillId="0" borderId="0" xfId="0" applyNumberFormat="1" applyFont="1"/>
    <xf numFmtId="0" fontId="3" fillId="4" borderId="0" xfId="0" applyFont="1" applyFill="1"/>
    <xf numFmtId="0" fontId="6" fillId="0" borderId="3" xfId="0" applyFont="1" applyFill="1" applyBorder="1"/>
    <xf numFmtId="2" fontId="6" fillId="0" borderId="4" xfId="0" applyNumberFormat="1" applyFont="1" applyBorder="1"/>
    <xf numFmtId="0" fontId="0" fillId="4" borderId="0" xfId="0" applyFill="1"/>
    <xf numFmtId="2" fontId="0" fillId="4" borderId="0" xfId="0" applyNumberFormat="1" applyFill="1"/>
    <xf numFmtId="164" fontId="0" fillId="2" borderId="0" xfId="0" applyNumberFormat="1" applyFill="1"/>
    <xf numFmtId="1" fontId="4" fillId="0" borderId="0" xfId="0" applyNumberFormat="1" applyFont="1" applyFill="1"/>
    <xf numFmtId="0" fontId="3" fillId="0" borderId="0" xfId="0" applyFont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2" borderId="0" xfId="0" applyNumberFormat="1" applyFill="1"/>
    <xf numFmtId="2" fontId="0" fillId="3" borderId="0" xfId="0" applyNumberFormat="1" applyFill="1"/>
    <xf numFmtId="2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6F84-4123-4C03-89B9-AE94440A2DA0}">
  <dimension ref="A1:BG88"/>
  <sheetViews>
    <sheetView tabSelected="1" workbookViewId="0">
      <selection activeCell="J3" sqref="J3"/>
    </sheetView>
  </sheetViews>
  <sheetFormatPr defaultRowHeight="14.4" x14ac:dyDescent="0.3"/>
  <cols>
    <col min="2" max="2" width="6.5546875" bestFit="1" customWidth="1"/>
    <col min="3" max="3" width="7.33203125" bestFit="1" customWidth="1"/>
    <col min="4" max="4" width="1.44140625" style="3" customWidth="1"/>
    <col min="5" max="5" width="5.6640625" style="6" customWidth="1"/>
    <col min="6" max="6" width="5.77734375" style="6" bestFit="1" customWidth="1"/>
    <col min="7" max="7" width="5.88671875" style="6" bestFit="1" customWidth="1"/>
    <col min="8" max="8" width="8.77734375" bestFit="1" customWidth="1"/>
    <col min="9" max="9" width="4.6640625" bestFit="1" customWidth="1"/>
    <col min="10" max="10" width="5.77734375" bestFit="1" customWidth="1"/>
    <col min="11" max="11" width="8.77734375" bestFit="1" customWidth="1"/>
    <col min="12" max="12" width="1.44140625" style="2" customWidth="1"/>
    <col min="13" max="14" width="4.5546875" bestFit="1" customWidth="1"/>
    <col min="15" max="15" width="1.44140625" style="3" customWidth="1"/>
    <col min="16" max="16" width="4.6640625" bestFit="1" customWidth="1"/>
    <col min="17" max="17" width="6.44140625" bestFit="1" customWidth="1"/>
    <col min="18" max="20" width="6" bestFit="1" customWidth="1"/>
    <col min="21" max="21" width="1.44140625" style="2" customWidth="1"/>
    <col min="22" max="22" width="1.88671875" bestFit="1" customWidth="1"/>
    <col min="23" max="23" width="6.88671875" bestFit="1" customWidth="1"/>
    <col min="24" max="24" width="6" bestFit="1" customWidth="1"/>
    <col min="25" max="25" width="1.44140625" style="2" customWidth="1"/>
    <col min="26" max="26" width="4.6640625" bestFit="1" customWidth="1"/>
    <col min="27" max="27" width="5.21875" bestFit="1" customWidth="1"/>
    <col min="28" max="28" width="5.109375" bestFit="1" customWidth="1"/>
    <col min="29" max="29" width="4.5546875" bestFit="1" customWidth="1"/>
    <col min="30" max="30" width="5.109375" bestFit="1" customWidth="1"/>
    <col min="31" max="31" width="1.44140625" style="2" customWidth="1"/>
    <col min="32" max="32" width="2.5546875" style="6" customWidth="1"/>
    <col min="33" max="33" width="5.88671875" customWidth="1"/>
    <col min="34" max="34" width="5" bestFit="1" customWidth="1"/>
    <col min="35" max="35" width="1.44140625" style="3" customWidth="1"/>
    <col min="38" max="38" width="1.44140625" style="2" customWidth="1"/>
    <col min="39" max="39" width="8.21875" bestFit="1" customWidth="1"/>
    <col min="40" max="40" width="6" bestFit="1" customWidth="1"/>
    <col min="41" max="41" width="1.44140625" style="3" customWidth="1"/>
    <col min="42" max="42" width="5" bestFit="1" customWidth="1"/>
    <col min="43" max="43" width="6" bestFit="1" customWidth="1"/>
    <col min="44" max="44" width="5" bestFit="1" customWidth="1"/>
    <col min="45" max="45" width="6" bestFit="1" customWidth="1"/>
    <col min="46" max="46" width="5" bestFit="1" customWidth="1"/>
    <col min="47" max="47" width="1.44140625" style="2" customWidth="1"/>
    <col min="50" max="50" width="1.44140625" style="2" customWidth="1"/>
    <col min="51" max="51" width="5" bestFit="1" customWidth="1"/>
    <col min="52" max="52" width="5.6640625" bestFit="1" customWidth="1"/>
    <col min="53" max="55" width="5" bestFit="1" customWidth="1"/>
    <col min="56" max="56" width="1.44140625" style="2" customWidth="1"/>
    <col min="57" max="57" width="7.88671875" bestFit="1" customWidth="1"/>
    <col min="58" max="58" width="6.21875" bestFit="1" customWidth="1"/>
    <col min="59" max="59" width="1.44140625" style="3" customWidth="1"/>
  </cols>
  <sheetData>
    <row r="1" spans="1:59" x14ac:dyDescent="0.3">
      <c r="A1" s="1" t="s">
        <v>43</v>
      </c>
      <c r="B1" s="2"/>
      <c r="C1" s="1"/>
      <c r="D1" s="1"/>
      <c r="E1" s="1"/>
      <c r="F1" s="1"/>
      <c r="G1" s="1"/>
      <c r="H1" s="9"/>
      <c r="I1" s="9"/>
      <c r="J1" s="9">
        <f>AVERAGE(J15:J74)</f>
        <v>79.872727272727275</v>
      </c>
      <c r="K1" s="9"/>
      <c r="L1" s="28"/>
      <c r="M1" s="9">
        <f>AVERAGE(M7:M66)</f>
        <v>89.741379310344826</v>
      </c>
      <c r="N1" s="9">
        <f>AVERAGE(N7:N66)</f>
        <v>79.872727272727275</v>
      </c>
      <c r="Q1" s="9">
        <f>AVERAGE(Q7:Q11)</f>
        <v>34.665999999999997</v>
      </c>
      <c r="R1" s="9">
        <f>AVERAGE(R7:R11)</f>
        <v>26.667999999999999</v>
      </c>
      <c r="S1" s="9">
        <f>AVERAGE(S7:S11)</f>
        <v>28.286000000000001</v>
      </c>
      <c r="T1" s="9">
        <f>AVERAGE(T7:T11)</f>
        <v>73.048000000000002</v>
      </c>
      <c r="AA1" s="9"/>
      <c r="AC1" s="9"/>
      <c r="AJ1" s="7">
        <f>AVERAGE(AJ7:AJ81)</f>
        <v>6.8812000000000006</v>
      </c>
      <c r="AK1" s="7">
        <f>AVERAGE(AK7:AK81)</f>
        <v>6.7165333333333361</v>
      </c>
      <c r="AL1" s="34"/>
      <c r="AM1" s="7">
        <f>AVERAGE(AM7:AM81)</f>
        <v>6.3144000000000009</v>
      </c>
      <c r="AN1" s="7">
        <f>AVERAGE(AN7:AN81)</f>
        <v>9.0861333333333256</v>
      </c>
      <c r="AO1" s="35"/>
      <c r="AP1" s="7"/>
      <c r="AQ1" s="7">
        <f>AVERAGE(AQ7:AQ11)</f>
        <v>48.061105105687858</v>
      </c>
      <c r="AR1" s="7"/>
      <c r="AS1" s="7">
        <f>AVERAGE(AS7:AS11)</f>
        <v>57.071452727517716</v>
      </c>
      <c r="AT1" s="7"/>
      <c r="AU1" s="34"/>
      <c r="AV1" s="7">
        <f>AVERAGE(AV7:AV81)</f>
        <v>48.061733333333329</v>
      </c>
      <c r="AW1" s="7">
        <f>AVERAGE(AW7:AW81)</f>
        <v>57.071466666666673</v>
      </c>
      <c r="AX1" s="34"/>
      <c r="AY1" s="7"/>
      <c r="AZ1" s="7">
        <f>AVERAGE(AZ7:AZ11)</f>
        <v>-0.56677333333333324</v>
      </c>
      <c r="BA1" s="7"/>
      <c r="BB1" s="7">
        <f>AVERAGE(BB7:BB11)</f>
        <v>2.369066666666666</v>
      </c>
      <c r="BC1" s="7"/>
      <c r="BD1" s="34"/>
      <c r="BE1" s="7">
        <f>AVERAGE(BE7:BE81)</f>
        <v>-0.56653333333333333</v>
      </c>
      <c r="BF1" s="7">
        <f>AVERAGE(BF7:BF81)</f>
        <v>2.3698666666666655</v>
      </c>
    </row>
    <row r="2" spans="1:59" x14ac:dyDescent="0.3">
      <c r="A2" s="5" t="s">
        <v>40</v>
      </c>
      <c r="G2" s="9">
        <f>AVERAGE(G15:G74)</f>
        <v>89.741379310344826</v>
      </c>
      <c r="J2" s="7"/>
      <c r="K2" s="4"/>
      <c r="AA2" s="29"/>
      <c r="AC2" s="4"/>
    </row>
    <row r="3" spans="1:59" x14ac:dyDescent="0.3">
      <c r="J3" s="7"/>
      <c r="P3" s="5" t="s">
        <v>26</v>
      </c>
      <c r="Q3" s="5"/>
      <c r="R3" s="5"/>
      <c r="S3" s="5"/>
      <c r="Z3" s="5"/>
      <c r="AF3" s="30" t="s">
        <v>28</v>
      </c>
      <c r="AJ3" s="5" t="s">
        <v>25</v>
      </c>
      <c r="AK3" s="5"/>
      <c r="AL3" s="10"/>
      <c r="AM3" s="5"/>
      <c r="AN3" s="5"/>
      <c r="AU3" s="10"/>
      <c r="AX3" s="10"/>
      <c r="BD3" s="10"/>
    </row>
    <row r="4" spans="1:59" s="5" customFormat="1" x14ac:dyDescent="0.3">
      <c r="A4" s="23" t="s">
        <v>2</v>
      </c>
      <c r="B4" s="23"/>
      <c r="C4" s="23"/>
      <c r="D4" s="12"/>
      <c r="E4" s="23" t="s">
        <v>7</v>
      </c>
      <c r="F4" s="26"/>
      <c r="G4" s="27"/>
      <c r="H4" s="26"/>
      <c r="I4" s="13"/>
      <c r="J4" s="13"/>
      <c r="L4" s="10"/>
      <c r="M4" s="23" t="s">
        <v>11</v>
      </c>
      <c r="O4" s="12"/>
      <c r="Q4" s="23" t="s">
        <v>15</v>
      </c>
      <c r="S4" s="23" t="s">
        <v>14</v>
      </c>
      <c r="U4" s="10"/>
      <c r="W4" s="23" t="s">
        <v>16</v>
      </c>
      <c r="X4" s="23" t="s">
        <v>27</v>
      </c>
      <c r="Y4" s="10"/>
      <c r="AA4" s="23" t="s">
        <v>17</v>
      </c>
      <c r="AE4" s="10"/>
      <c r="AF4" s="13"/>
      <c r="AG4" s="23" t="s">
        <v>18</v>
      </c>
      <c r="AI4" s="12"/>
      <c r="AJ4" s="23" t="s">
        <v>21</v>
      </c>
      <c r="AL4" s="10"/>
      <c r="AM4" s="23" t="s">
        <v>23</v>
      </c>
      <c r="AO4" s="12"/>
      <c r="AP4" s="23" t="s">
        <v>29</v>
      </c>
      <c r="AU4" s="10"/>
      <c r="AV4" s="23" t="s">
        <v>30</v>
      </c>
      <c r="AX4" s="10"/>
      <c r="AY4" s="23" t="s">
        <v>31</v>
      </c>
      <c r="BD4" s="10"/>
      <c r="BE4" s="23" t="s">
        <v>32</v>
      </c>
      <c r="BG4" s="12"/>
    </row>
    <row r="5" spans="1:59" s="5" customFormat="1" x14ac:dyDescent="0.3">
      <c r="B5" s="5" t="s">
        <v>3</v>
      </c>
      <c r="C5" s="5" t="s">
        <v>4</v>
      </c>
      <c r="D5" s="12"/>
      <c r="E5" s="5" t="s">
        <v>8</v>
      </c>
      <c r="G5" s="5" t="s">
        <v>3</v>
      </c>
      <c r="H5" s="5" t="s">
        <v>4</v>
      </c>
      <c r="J5" s="5" t="s">
        <v>3</v>
      </c>
      <c r="K5" s="5" t="s">
        <v>4</v>
      </c>
      <c r="L5" s="10"/>
      <c r="M5" s="5" t="s">
        <v>10</v>
      </c>
      <c r="N5" s="5" t="s">
        <v>9</v>
      </c>
      <c r="O5" s="12"/>
      <c r="Q5" s="5" t="s">
        <v>10</v>
      </c>
      <c r="R5" s="5" t="s">
        <v>9</v>
      </c>
      <c r="S5" s="5" t="s">
        <v>10</v>
      </c>
      <c r="T5" s="5" t="s">
        <v>9</v>
      </c>
      <c r="U5" s="10"/>
      <c r="W5" s="5" t="s">
        <v>19</v>
      </c>
      <c r="Y5" s="10"/>
      <c r="AA5" s="5" t="s">
        <v>10</v>
      </c>
      <c r="AB5" s="5" t="s">
        <v>20</v>
      </c>
      <c r="AC5" s="5" t="s">
        <v>9</v>
      </c>
      <c r="AD5" s="5" t="s">
        <v>20</v>
      </c>
      <c r="AE5" s="10"/>
      <c r="AF5" s="13"/>
      <c r="AG5" s="5" t="s">
        <v>19</v>
      </c>
      <c r="AI5" s="12"/>
      <c r="AJ5" s="5" t="s">
        <v>22</v>
      </c>
      <c r="AL5" s="10"/>
      <c r="AM5" s="5" t="s">
        <v>24</v>
      </c>
      <c r="AO5" s="12"/>
      <c r="AU5" s="10"/>
      <c r="AV5" s="5" t="s">
        <v>10</v>
      </c>
      <c r="AW5" s="5" t="s">
        <v>9</v>
      </c>
      <c r="AX5" s="10"/>
      <c r="BD5" s="10"/>
      <c r="BE5" s="5" t="s">
        <v>10</v>
      </c>
      <c r="BF5" s="5" t="s">
        <v>9</v>
      </c>
      <c r="BG5" s="12"/>
    </row>
    <row r="6" spans="1:59" s="8" customFormat="1" ht="15" thickBot="1" x14ac:dyDescent="0.35">
      <c r="D6" s="14"/>
      <c r="G6" s="8" t="s">
        <v>10</v>
      </c>
      <c r="J6" s="8" t="s">
        <v>9</v>
      </c>
      <c r="L6" s="11"/>
      <c r="O6" s="14"/>
      <c r="P6" s="8" t="s">
        <v>8</v>
      </c>
      <c r="Q6" s="8" t="s">
        <v>12</v>
      </c>
      <c r="R6" s="8" t="s">
        <v>12</v>
      </c>
      <c r="S6" s="8" t="s">
        <v>13</v>
      </c>
      <c r="T6" s="8" t="s">
        <v>13</v>
      </c>
      <c r="U6" s="11"/>
      <c r="W6" s="8" t="s">
        <v>12</v>
      </c>
      <c r="X6" s="8" t="s">
        <v>13</v>
      </c>
      <c r="Y6" s="11"/>
      <c r="Z6" s="8" t="s">
        <v>8</v>
      </c>
      <c r="AA6" s="8" t="s">
        <v>28</v>
      </c>
      <c r="AE6" s="11"/>
      <c r="AF6" s="15"/>
      <c r="AG6" s="8" t="s">
        <v>10</v>
      </c>
      <c r="AH6" s="8" t="s">
        <v>9</v>
      </c>
      <c r="AI6" s="14"/>
      <c r="AJ6" s="8" t="s">
        <v>10</v>
      </c>
      <c r="AK6" s="8" t="s">
        <v>9</v>
      </c>
      <c r="AL6" s="11"/>
      <c r="AM6" s="8" t="s">
        <v>10</v>
      </c>
      <c r="AN6" s="8" t="s">
        <v>9</v>
      </c>
      <c r="AO6" s="14"/>
      <c r="AP6" s="8" t="s">
        <v>8</v>
      </c>
      <c r="AQ6" s="8" t="s">
        <v>10</v>
      </c>
      <c r="AR6" s="8" t="s">
        <v>20</v>
      </c>
      <c r="AS6" s="8" t="s">
        <v>9</v>
      </c>
      <c r="AT6" s="8" t="s">
        <v>20</v>
      </c>
      <c r="AU6" s="11"/>
      <c r="AV6" s="8" t="s">
        <v>33</v>
      </c>
      <c r="AX6" s="11"/>
      <c r="AY6" s="8" t="s">
        <v>8</v>
      </c>
      <c r="AZ6" s="8" t="s">
        <v>10</v>
      </c>
      <c r="BA6" s="8" t="s">
        <v>20</v>
      </c>
      <c r="BB6" s="8" t="s">
        <v>9</v>
      </c>
      <c r="BC6" s="8" t="s">
        <v>20</v>
      </c>
      <c r="BD6" s="11"/>
      <c r="BE6" s="8" t="s">
        <v>34</v>
      </c>
      <c r="BG6" s="14"/>
    </row>
    <row r="7" spans="1:59" ht="15" thickTop="1" x14ac:dyDescent="0.3">
      <c r="A7" s="5" t="s">
        <v>0</v>
      </c>
      <c r="B7" s="7">
        <v>1.7414285700000001</v>
      </c>
      <c r="C7" s="7">
        <v>7.9668662623601602E-2</v>
      </c>
      <c r="E7" s="5">
        <v>1</v>
      </c>
      <c r="F7" s="22" t="s">
        <v>6</v>
      </c>
      <c r="G7" s="7">
        <v>90.856298053558305</v>
      </c>
      <c r="H7" s="7">
        <v>1.7886461904344799</v>
      </c>
      <c r="I7" s="5" t="s">
        <v>5</v>
      </c>
      <c r="J7" s="7">
        <v>82.069931952988597</v>
      </c>
      <c r="K7" s="7">
        <v>1.8049554138516699</v>
      </c>
      <c r="M7">
        <v>80</v>
      </c>
      <c r="N7">
        <v>92</v>
      </c>
      <c r="P7" s="5">
        <v>0.5</v>
      </c>
      <c r="Q7">
        <v>0</v>
      </c>
      <c r="R7">
        <v>0</v>
      </c>
      <c r="S7">
        <v>26.67</v>
      </c>
      <c r="T7">
        <v>66.67</v>
      </c>
      <c r="V7" s="5" t="s">
        <v>6</v>
      </c>
      <c r="W7">
        <v>34.67</v>
      </c>
      <c r="X7">
        <v>28.38</v>
      </c>
      <c r="Z7" s="5">
        <v>0.5</v>
      </c>
      <c r="AA7" s="36">
        <v>2</v>
      </c>
      <c r="AB7" s="36">
        <v>0.14741381079599616</v>
      </c>
      <c r="AC7" s="31">
        <v>3</v>
      </c>
      <c r="AD7" s="32">
        <v>5.4558185697944843E-2</v>
      </c>
      <c r="AF7" s="5" t="s">
        <v>6</v>
      </c>
      <c r="AG7" s="7">
        <v>4</v>
      </c>
      <c r="AH7">
        <v>8.1526048364688228E-2</v>
      </c>
      <c r="AJ7" s="7">
        <v>3.92</v>
      </c>
      <c r="AK7" s="7">
        <v>4.34</v>
      </c>
      <c r="AL7" s="34"/>
      <c r="AM7" s="7">
        <v>0.42</v>
      </c>
      <c r="AN7" s="7">
        <v>2.1</v>
      </c>
      <c r="AO7" s="35"/>
      <c r="AP7" s="22">
        <v>0.5</v>
      </c>
      <c r="AQ7" s="7">
        <v>48.883952667396429</v>
      </c>
      <c r="AR7" s="7">
        <v>4.4581978929831818</v>
      </c>
      <c r="AS7" s="7">
        <v>66.199818596030497</v>
      </c>
      <c r="AT7" s="7">
        <v>4.692361737508393</v>
      </c>
      <c r="AU7" s="34"/>
      <c r="AV7" s="7">
        <v>9.7100000000000009</v>
      </c>
      <c r="AW7" s="7">
        <v>32.659999999999997</v>
      </c>
      <c r="AX7" s="34"/>
      <c r="AY7" s="22">
        <v>0.5</v>
      </c>
      <c r="AZ7" s="7">
        <v>1.3248666666666671</v>
      </c>
      <c r="BA7" s="7">
        <v>1.2564146656849196</v>
      </c>
      <c r="BB7" s="7">
        <v>5.9769333333333332</v>
      </c>
      <c r="BC7" s="7">
        <v>1.8133937991552787</v>
      </c>
      <c r="BD7" s="34"/>
      <c r="BE7" s="7">
        <v>-3.5</v>
      </c>
      <c r="BF7" s="7">
        <v>-2.23</v>
      </c>
    </row>
    <row r="8" spans="1:59" x14ac:dyDescent="0.3">
      <c r="A8" s="5" t="s">
        <v>1</v>
      </c>
      <c r="B8" s="7">
        <v>1.8578571399999999</v>
      </c>
      <c r="C8" s="7">
        <v>0.108421129479675</v>
      </c>
      <c r="E8" s="5">
        <v>2</v>
      </c>
      <c r="F8" s="22" t="s">
        <v>6</v>
      </c>
      <c r="G8" s="7">
        <v>90.270129170443496</v>
      </c>
      <c r="H8" s="7">
        <v>1.7886461904344799</v>
      </c>
      <c r="I8" s="5" t="s">
        <v>5</v>
      </c>
      <c r="J8" s="7">
        <v>78.514396236988205</v>
      </c>
      <c r="K8" s="7">
        <v>1.7886461904344799</v>
      </c>
      <c r="M8">
        <v>84</v>
      </c>
      <c r="N8">
        <v>76</v>
      </c>
      <c r="P8" s="5">
        <v>1</v>
      </c>
      <c r="Q8">
        <v>46.67</v>
      </c>
      <c r="R8">
        <v>6.67</v>
      </c>
      <c r="S8">
        <v>21.43</v>
      </c>
      <c r="T8">
        <v>53.33</v>
      </c>
      <c r="V8" s="5" t="s">
        <v>5</v>
      </c>
      <c r="W8">
        <v>26.67</v>
      </c>
      <c r="X8">
        <v>72.97</v>
      </c>
      <c r="Z8" s="5">
        <v>1</v>
      </c>
      <c r="AA8" s="36">
        <v>2</v>
      </c>
      <c r="AB8" s="36">
        <v>0.28903665650804033</v>
      </c>
      <c r="AC8" s="31">
        <v>2.5</v>
      </c>
      <c r="AD8" s="32">
        <v>0.22758749260905153</v>
      </c>
      <c r="AF8" s="5" t="s">
        <v>5</v>
      </c>
      <c r="AG8" s="7">
        <v>2</v>
      </c>
      <c r="AH8">
        <v>4.2080120573957255E-2</v>
      </c>
      <c r="AJ8" s="7">
        <v>5.44</v>
      </c>
      <c r="AK8" s="7">
        <v>2.89</v>
      </c>
      <c r="AL8" s="34"/>
      <c r="AM8" s="7">
        <v>1.89</v>
      </c>
      <c r="AN8" s="7">
        <v>18.91</v>
      </c>
      <c r="AO8" s="35"/>
      <c r="AP8" s="22">
        <v>1</v>
      </c>
      <c r="AQ8" s="7">
        <v>47.649942392122789</v>
      </c>
      <c r="AR8" s="7">
        <v>3.1401076820408007</v>
      </c>
      <c r="AS8" s="7">
        <v>56.423513518406338</v>
      </c>
      <c r="AT8" s="7">
        <v>4.3735548807021587</v>
      </c>
      <c r="AU8" s="34"/>
      <c r="AV8" s="7">
        <v>25.81</v>
      </c>
      <c r="AW8" s="7">
        <v>86.74</v>
      </c>
      <c r="AX8" s="34"/>
      <c r="AY8" s="22">
        <v>1</v>
      </c>
      <c r="AZ8" s="7">
        <v>-0.66713333333333391</v>
      </c>
      <c r="BA8" s="7">
        <v>0.72023443631866102</v>
      </c>
      <c r="BB8" s="7">
        <v>1.8182666666666665</v>
      </c>
      <c r="BC8" s="7">
        <v>0.96467803940159402</v>
      </c>
      <c r="BD8" s="34"/>
      <c r="BE8" s="7">
        <v>-3.55</v>
      </c>
      <c r="BF8" s="7">
        <v>16.02</v>
      </c>
    </row>
    <row r="9" spans="1:59" x14ac:dyDescent="0.3">
      <c r="E9" s="5">
        <v>3</v>
      </c>
      <c r="F9" s="22" t="s">
        <v>6</v>
      </c>
      <c r="G9" s="7">
        <v>89.5678783040143</v>
      </c>
      <c r="H9" s="7">
        <v>1.80663690789888</v>
      </c>
      <c r="I9" s="5" t="s">
        <v>5</v>
      </c>
      <c r="J9" s="7">
        <v>79.609715837487798</v>
      </c>
      <c r="K9" s="7">
        <v>1.82697318098862</v>
      </c>
      <c r="M9">
        <v>76</v>
      </c>
      <c r="N9">
        <v>56</v>
      </c>
      <c r="P9" s="5">
        <v>2</v>
      </c>
      <c r="Q9">
        <v>53.33</v>
      </c>
      <c r="R9">
        <v>46.67</v>
      </c>
      <c r="S9">
        <v>26.67</v>
      </c>
      <c r="T9">
        <v>80</v>
      </c>
      <c r="Z9" s="5">
        <v>2</v>
      </c>
      <c r="AA9" s="36">
        <v>5.5</v>
      </c>
      <c r="AB9" s="36">
        <v>0.12508476630527948</v>
      </c>
      <c r="AC9" s="31">
        <v>2</v>
      </c>
      <c r="AD9" s="32">
        <v>3.3159735270900895E-2</v>
      </c>
      <c r="AJ9" s="7">
        <v>2.36</v>
      </c>
      <c r="AK9" s="7">
        <v>8.56</v>
      </c>
      <c r="AL9" s="34"/>
      <c r="AM9" s="7">
        <v>2.12</v>
      </c>
      <c r="AN9" s="7">
        <v>21.55</v>
      </c>
      <c r="AO9" s="35"/>
      <c r="AP9" s="22">
        <v>2</v>
      </c>
      <c r="AQ9" s="7">
        <v>52.155706694720003</v>
      </c>
      <c r="AR9" s="7">
        <v>5.8124006909019457</v>
      </c>
      <c r="AS9" s="7">
        <v>54.662125382352862</v>
      </c>
      <c r="AT9" s="7">
        <v>5.9088438890508836</v>
      </c>
      <c r="AU9" s="34"/>
      <c r="AV9" s="7">
        <v>47.34</v>
      </c>
      <c r="AW9" s="7">
        <v>71.58</v>
      </c>
      <c r="AX9" s="34"/>
      <c r="AY9" s="22">
        <v>2</v>
      </c>
      <c r="AZ9" s="7">
        <v>-0.38879999999999992</v>
      </c>
      <c r="BA9" s="7">
        <v>1.7432264930932586</v>
      </c>
      <c r="BB9" s="7">
        <v>1.6918666666666664</v>
      </c>
      <c r="BC9" s="7">
        <v>1.9486633638167166</v>
      </c>
      <c r="BD9" s="34"/>
      <c r="BE9" s="7">
        <v>-0.24</v>
      </c>
      <c r="BF9" s="7">
        <v>12.99</v>
      </c>
    </row>
    <row r="10" spans="1:59" ht="15" thickBot="1" x14ac:dyDescent="0.35">
      <c r="A10" s="8" t="s">
        <v>35</v>
      </c>
      <c r="B10" s="8" t="s">
        <v>38</v>
      </c>
      <c r="E10" s="5">
        <v>4</v>
      </c>
      <c r="F10" s="22" t="s">
        <v>6</v>
      </c>
      <c r="G10" s="7">
        <v>85.968478135798094</v>
      </c>
      <c r="H10" s="7">
        <v>1.8051955975684699</v>
      </c>
      <c r="I10" s="5" t="s">
        <v>5</v>
      </c>
      <c r="J10" s="7">
        <v>79.845593824875394</v>
      </c>
      <c r="K10" s="7">
        <v>1.8240808926484999</v>
      </c>
      <c r="M10">
        <v>100</v>
      </c>
      <c r="N10">
        <v>72</v>
      </c>
      <c r="P10" s="5">
        <v>3</v>
      </c>
      <c r="Q10">
        <v>53.33</v>
      </c>
      <c r="R10">
        <v>40</v>
      </c>
      <c r="S10">
        <v>33.33</v>
      </c>
      <c r="T10">
        <v>78.569999999999993</v>
      </c>
      <c r="Z10" s="5">
        <v>3</v>
      </c>
      <c r="AA10" s="36">
        <v>8</v>
      </c>
      <c r="AB10" s="36">
        <v>0.22299700516411297</v>
      </c>
      <c r="AC10" s="31">
        <v>2</v>
      </c>
      <c r="AD10" s="32">
        <v>7.9835877282528944E-2</v>
      </c>
      <c r="AJ10" s="7">
        <v>9.8699999999999992</v>
      </c>
      <c r="AK10" s="7">
        <v>3.25</v>
      </c>
      <c r="AL10" s="34"/>
      <c r="AM10" s="7">
        <v>8.85</v>
      </c>
      <c r="AN10" s="7">
        <v>8.2100000000000009</v>
      </c>
      <c r="AO10" s="35"/>
      <c r="AP10" s="22">
        <v>3</v>
      </c>
      <c r="AQ10" s="7">
        <v>40.541039003946132</v>
      </c>
      <c r="AR10" s="7">
        <v>6.6957643520142085</v>
      </c>
      <c r="AS10" s="7">
        <v>54.820200883607853</v>
      </c>
      <c r="AT10" s="7">
        <v>5.2739018564316611</v>
      </c>
      <c r="AU10" s="34"/>
      <c r="AV10" s="7">
        <v>47.26</v>
      </c>
      <c r="AW10" s="7">
        <v>71.63</v>
      </c>
      <c r="AX10" s="34"/>
      <c r="AY10" s="22">
        <v>3</v>
      </c>
      <c r="AZ10" s="7">
        <v>-3.4801333333333329</v>
      </c>
      <c r="BA10" s="7">
        <v>1.7127204555369842</v>
      </c>
      <c r="BB10" s="7">
        <v>0.92833333333333345</v>
      </c>
      <c r="BC10" s="7">
        <v>1.5299105468887655</v>
      </c>
      <c r="BD10" s="34"/>
      <c r="BE10" s="7">
        <v>-1.02</v>
      </c>
      <c r="BF10" s="7">
        <v>4.96</v>
      </c>
    </row>
    <row r="11" spans="1:59" ht="15.6" thickTop="1" thickBot="1" x14ac:dyDescent="0.35">
      <c r="A11" s="5" t="s">
        <v>0</v>
      </c>
      <c r="B11" s="16">
        <v>1.5</v>
      </c>
      <c r="C11" s="7">
        <f>AVERAGE(B11:B25)</f>
        <v>1.7414285714285713</v>
      </c>
      <c r="M11">
        <v>84</v>
      </c>
      <c r="N11">
        <v>96</v>
      </c>
      <c r="P11" s="5">
        <v>4</v>
      </c>
      <c r="Q11">
        <v>20</v>
      </c>
      <c r="R11">
        <v>40</v>
      </c>
      <c r="S11">
        <v>33.33</v>
      </c>
      <c r="T11">
        <v>86.67</v>
      </c>
      <c r="Z11" s="5">
        <v>4</v>
      </c>
      <c r="AA11" s="36">
        <v>5</v>
      </c>
      <c r="AB11" s="36">
        <v>0.13946095753997423</v>
      </c>
      <c r="AC11" s="31">
        <v>2.5</v>
      </c>
      <c r="AD11" s="33">
        <v>4.0095133420262982E-2</v>
      </c>
      <c r="AJ11" s="7">
        <v>2.95</v>
      </c>
      <c r="AK11" s="7">
        <v>4.84</v>
      </c>
      <c r="AL11" s="34"/>
      <c r="AM11" s="7">
        <v>2.14</v>
      </c>
      <c r="AN11" s="7">
        <v>13.35</v>
      </c>
      <c r="AO11" s="35"/>
      <c r="AP11" s="22">
        <v>4</v>
      </c>
      <c r="AQ11" s="7">
        <v>51.074884770253931</v>
      </c>
      <c r="AR11" s="7">
        <v>5.7693395458581778</v>
      </c>
      <c r="AS11" s="7">
        <v>53.251605257191066</v>
      </c>
      <c r="AT11" s="7">
        <v>5.0070852012391063</v>
      </c>
      <c r="AU11" s="34"/>
      <c r="AV11" s="7">
        <v>42.08</v>
      </c>
      <c r="AW11" s="7">
        <v>73.38</v>
      </c>
      <c r="AX11" s="34"/>
      <c r="AY11" s="22">
        <v>4</v>
      </c>
      <c r="AZ11" s="7">
        <v>0.37733333333333346</v>
      </c>
      <c r="BA11" s="7">
        <v>1.068092841019467</v>
      </c>
      <c r="BB11" s="7">
        <v>1.4299333333333333</v>
      </c>
      <c r="BC11" s="7">
        <v>1.8523235677666317</v>
      </c>
      <c r="BD11" s="34"/>
      <c r="BE11" s="7">
        <v>-0.81</v>
      </c>
      <c r="BF11" s="7">
        <v>8.51</v>
      </c>
    </row>
    <row r="12" spans="1:59" ht="15" thickBot="1" x14ac:dyDescent="0.35">
      <c r="A12" s="5" t="s">
        <v>0</v>
      </c>
      <c r="B12" s="17"/>
      <c r="C12" s="7">
        <f>STDEV(B11:B25)/(COUNT(B11:B25)^0.5)</f>
        <v>7.9668662354664105E-2</v>
      </c>
      <c r="E12" s="19" t="s">
        <v>35</v>
      </c>
      <c r="H12" s="24" t="s">
        <v>41</v>
      </c>
      <c r="I12" s="25">
        <v>0.69</v>
      </c>
      <c r="M12">
        <v>78</v>
      </c>
      <c r="N12">
        <v>76</v>
      </c>
      <c r="AJ12" s="7">
        <v>5.13</v>
      </c>
      <c r="AK12" s="7">
        <v>6.43</v>
      </c>
      <c r="AL12" s="34"/>
      <c r="AM12" s="7">
        <v>13.4</v>
      </c>
      <c r="AN12" s="7">
        <v>6.79</v>
      </c>
      <c r="AO12" s="35"/>
      <c r="AP12" s="7"/>
      <c r="AQ12" s="7"/>
      <c r="AR12" s="7"/>
      <c r="AS12" s="7"/>
      <c r="AT12" s="7"/>
      <c r="AU12" s="34"/>
      <c r="AV12" s="7">
        <v>72.33</v>
      </c>
      <c r="AW12" s="7">
        <v>51.38</v>
      </c>
      <c r="AX12" s="34"/>
      <c r="AY12" s="7"/>
      <c r="AZ12" s="7"/>
      <c r="BA12" s="7"/>
      <c r="BB12" s="7"/>
      <c r="BC12" s="7"/>
      <c r="BD12" s="34"/>
      <c r="BE12" s="7">
        <v>8.2799999999999994</v>
      </c>
      <c r="BF12" s="7">
        <v>0.37</v>
      </c>
    </row>
    <row r="13" spans="1:59" ht="15" thickTop="1" x14ac:dyDescent="0.3">
      <c r="A13" s="5" t="s">
        <v>0</v>
      </c>
      <c r="B13" s="16">
        <v>1.83</v>
      </c>
      <c r="F13" s="5" t="s">
        <v>37</v>
      </c>
      <c r="I13" s="5" t="s">
        <v>9</v>
      </c>
      <c r="M13">
        <v>92</v>
      </c>
      <c r="N13">
        <v>84</v>
      </c>
      <c r="AJ13" s="7">
        <v>0.11</v>
      </c>
      <c r="AK13" s="7">
        <v>0.01</v>
      </c>
      <c r="AL13" s="34"/>
      <c r="AM13" s="7">
        <v>0.11</v>
      </c>
      <c r="AN13" s="7">
        <v>0.02</v>
      </c>
      <c r="AO13" s="35"/>
      <c r="AP13" s="7"/>
      <c r="AQ13" s="7"/>
      <c r="AR13" s="7"/>
      <c r="AS13" s="7"/>
      <c r="AT13" s="7"/>
      <c r="AU13" s="34"/>
      <c r="AV13" s="7">
        <v>51.15</v>
      </c>
      <c r="AW13" s="7">
        <v>60.61</v>
      </c>
      <c r="AX13" s="34"/>
      <c r="AY13" s="7"/>
      <c r="AZ13" s="7"/>
      <c r="BA13" s="7"/>
      <c r="BB13" s="7"/>
      <c r="BC13" s="7"/>
      <c r="BD13" s="34"/>
      <c r="BE13" s="7">
        <v>0.01</v>
      </c>
      <c r="BF13" s="7">
        <v>0.01</v>
      </c>
    </row>
    <row r="14" spans="1:59" ht="15" thickBot="1" x14ac:dyDescent="0.35">
      <c r="A14" s="5" t="s">
        <v>0</v>
      </c>
      <c r="B14" s="16">
        <v>1.58</v>
      </c>
      <c r="E14" s="8" t="s">
        <v>8</v>
      </c>
      <c r="F14" s="19" t="s">
        <v>36</v>
      </c>
      <c r="G14" s="8" t="s">
        <v>39</v>
      </c>
      <c r="H14" s="15" t="s">
        <v>42</v>
      </c>
      <c r="I14" s="8" t="s">
        <v>36</v>
      </c>
      <c r="J14" s="8" t="s">
        <v>39</v>
      </c>
      <c r="K14" s="15" t="s">
        <v>42</v>
      </c>
      <c r="M14">
        <v>96</v>
      </c>
      <c r="N14">
        <v>84</v>
      </c>
      <c r="AJ14" s="7">
        <v>5.51</v>
      </c>
      <c r="AK14" s="7">
        <v>3.99</v>
      </c>
      <c r="AL14" s="34"/>
      <c r="AM14" s="7">
        <v>17.16</v>
      </c>
      <c r="AN14" s="7">
        <v>8.1199999999999992</v>
      </c>
      <c r="AO14" s="35"/>
      <c r="AP14" s="7"/>
      <c r="AQ14" s="7"/>
      <c r="AR14" s="7"/>
      <c r="AS14" s="7"/>
      <c r="AT14" s="7"/>
      <c r="AU14" s="34"/>
      <c r="AV14" s="7">
        <v>75.680000000000007</v>
      </c>
      <c r="AW14" s="7">
        <v>67.040000000000006</v>
      </c>
      <c r="AX14" s="34"/>
      <c r="AY14" s="7"/>
      <c r="AZ14" s="7"/>
      <c r="BA14" s="7"/>
      <c r="BB14" s="7"/>
      <c r="BC14" s="7"/>
      <c r="BD14" s="34"/>
      <c r="BE14" s="7">
        <v>11.64</v>
      </c>
      <c r="BF14" s="7">
        <v>4.13</v>
      </c>
    </row>
    <row r="15" spans="1:59" ht="15" thickTop="1" x14ac:dyDescent="0.3">
      <c r="A15" s="5" t="s">
        <v>0</v>
      </c>
      <c r="B15" s="16">
        <v>2.5</v>
      </c>
      <c r="E15" s="20">
        <v>1</v>
      </c>
      <c r="F15" s="20">
        <v>16</v>
      </c>
      <c r="G15" s="20">
        <v>80</v>
      </c>
      <c r="H15" s="16">
        <f>(G15^I$12-1)/I$12</f>
        <v>28.355304230508196</v>
      </c>
      <c r="I15" s="20">
        <v>17</v>
      </c>
      <c r="J15" s="20">
        <v>92</v>
      </c>
      <c r="K15" s="16">
        <f>(J15^I$12-1)/I$12</f>
        <v>31.372684506155498</v>
      </c>
      <c r="M15">
        <v>76</v>
      </c>
      <c r="N15">
        <v>84</v>
      </c>
      <c r="AJ15" s="7">
        <v>7.93</v>
      </c>
      <c r="AK15" s="7">
        <v>3.27</v>
      </c>
      <c r="AL15" s="34"/>
      <c r="AM15" s="7">
        <v>6.11</v>
      </c>
      <c r="AN15" s="7">
        <v>14.72</v>
      </c>
      <c r="AO15" s="35"/>
      <c r="AP15" s="7"/>
      <c r="AQ15" s="7"/>
      <c r="AR15" s="7"/>
      <c r="AS15" s="7"/>
      <c r="AT15" s="7"/>
      <c r="AU15" s="34"/>
      <c r="AV15" s="7">
        <v>43.53</v>
      </c>
      <c r="AW15" s="7">
        <v>81.84</v>
      </c>
      <c r="AX15" s="34"/>
      <c r="AY15" s="7"/>
      <c r="AZ15" s="7"/>
      <c r="BA15" s="7"/>
      <c r="BB15" s="7"/>
      <c r="BC15" s="7"/>
      <c r="BD15" s="34"/>
      <c r="BE15" s="7">
        <v>-1.82</v>
      </c>
      <c r="BF15" s="7">
        <v>11.45</v>
      </c>
    </row>
    <row r="16" spans="1:59" x14ac:dyDescent="0.3">
      <c r="A16" s="5" t="s">
        <v>0</v>
      </c>
      <c r="B16" s="16">
        <v>2.25</v>
      </c>
      <c r="E16" s="20">
        <v>1</v>
      </c>
      <c r="F16" s="20">
        <v>19</v>
      </c>
      <c r="G16" s="20">
        <v>84</v>
      </c>
      <c r="H16" s="16">
        <f t="shared" ref="H16:H74" si="0">(G16^I$12-1)/I$12</f>
        <v>29.375762353395942</v>
      </c>
      <c r="I16" s="20">
        <v>18</v>
      </c>
      <c r="J16" s="20">
        <v>76</v>
      </c>
      <c r="K16" s="16">
        <f t="shared" ref="K16:K74" si="1">(J16^I$12-1)/I$12</f>
        <v>27.318898048807718</v>
      </c>
      <c r="M16">
        <v>112</v>
      </c>
      <c r="N16">
        <v>76</v>
      </c>
      <c r="AJ16" s="7">
        <v>1.34</v>
      </c>
      <c r="AK16" s="7">
        <v>11.67</v>
      </c>
      <c r="AL16" s="34"/>
      <c r="AM16" s="7">
        <v>1.99</v>
      </c>
      <c r="AN16" s="7">
        <v>19.39</v>
      </c>
      <c r="AO16" s="35"/>
      <c r="AP16" s="7"/>
      <c r="AQ16" s="7"/>
      <c r="AR16" s="7"/>
      <c r="AS16" s="7"/>
      <c r="AT16" s="7"/>
      <c r="AU16" s="34"/>
      <c r="AV16" s="7">
        <v>59.85</v>
      </c>
      <c r="AW16" s="7">
        <v>62.42</v>
      </c>
      <c r="AX16" s="34"/>
      <c r="AY16" s="7"/>
      <c r="AZ16" s="7"/>
      <c r="BA16" s="7"/>
      <c r="BB16" s="7"/>
      <c r="BC16" s="7"/>
      <c r="BD16" s="34"/>
      <c r="BE16" s="7">
        <v>0.66</v>
      </c>
      <c r="BF16" s="7">
        <v>7.72</v>
      </c>
    </row>
    <row r="17" spans="1:58" x14ac:dyDescent="0.3">
      <c r="A17" s="5" t="s">
        <v>0</v>
      </c>
      <c r="B17" s="16">
        <v>1.42</v>
      </c>
      <c r="E17" s="20">
        <v>1</v>
      </c>
      <c r="F17" s="20">
        <v>20</v>
      </c>
      <c r="G17" s="20">
        <v>76</v>
      </c>
      <c r="H17" s="16">
        <f t="shared" si="0"/>
        <v>27.318898048807718</v>
      </c>
      <c r="I17" s="20">
        <v>21</v>
      </c>
      <c r="J17" s="20">
        <v>56</v>
      </c>
      <c r="K17" s="16">
        <f t="shared" si="1"/>
        <v>21.853124368285904</v>
      </c>
      <c r="M17">
        <v>96</v>
      </c>
      <c r="N17">
        <v>84</v>
      </c>
      <c r="AJ17" s="7">
        <v>8.81</v>
      </c>
      <c r="AK17" s="7">
        <v>1.98</v>
      </c>
      <c r="AL17" s="34"/>
      <c r="AM17" s="7">
        <v>14.51</v>
      </c>
      <c r="AN17" s="7">
        <v>12.09</v>
      </c>
      <c r="AO17" s="35"/>
      <c r="AP17" s="7"/>
      <c r="AQ17" s="7"/>
      <c r="AR17" s="7"/>
      <c r="AS17" s="7"/>
      <c r="AT17" s="7"/>
      <c r="AU17" s="34"/>
      <c r="AV17" s="7">
        <v>62.22</v>
      </c>
      <c r="AW17" s="7">
        <v>85.92</v>
      </c>
      <c r="AX17" s="34"/>
      <c r="AY17" s="7"/>
      <c r="AZ17" s="7"/>
      <c r="BA17" s="7"/>
      <c r="BB17" s="7"/>
      <c r="BC17" s="7"/>
      <c r="BD17" s="34"/>
      <c r="BE17" s="7">
        <v>5.7</v>
      </c>
      <c r="BF17" s="7">
        <v>10.11</v>
      </c>
    </row>
    <row r="18" spans="1:58" x14ac:dyDescent="0.3">
      <c r="A18" s="5" t="s">
        <v>0</v>
      </c>
      <c r="B18" s="16">
        <v>1.67</v>
      </c>
      <c r="E18" s="20">
        <v>1</v>
      </c>
      <c r="F18" s="20">
        <v>23</v>
      </c>
      <c r="G18" s="20">
        <v>100</v>
      </c>
      <c r="H18" s="16">
        <f t="shared" si="0"/>
        <v>33.316419116224509</v>
      </c>
      <c r="I18" s="20">
        <v>22</v>
      </c>
      <c r="J18" s="20">
        <v>72</v>
      </c>
      <c r="K18" s="16">
        <f t="shared" si="1"/>
        <v>26.265434203744476</v>
      </c>
      <c r="M18">
        <v>92</v>
      </c>
      <c r="N18">
        <v>96</v>
      </c>
      <c r="AJ18" s="7">
        <v>7.0000000000000007E-2</v>
      </c>
      <c r="AK18" s="7">
        <v>1.58</v>
      </c>
      <c r="AL18" s="34"/>
      <c r="AM18" s="7">
        <v>0.05</v>
      </c>
      <c r="AN18" s="7">
        <v>1.1499999999999999</v>
      </c>
      <c r="AO18" s="35"/>
      <c r="AP18" s="7"/>
      <c r="AQ18" s="7"/>
      <c r="AR18" s="7"/>
      <c r="AS18" s="7"/>
      <c r="AT18" s="7"/>
      <c r="AU18" s="34"/>
      <c r="AV18" s="7">
        <v>40.35</v>
      </c>
      <c r="AW18" s="7">
        <v>42.01</v>
      </c>
      <c r="AX18" s="34"/>
      <c r="AY18" s="7"/>
      <c r="AZ18" s="7"/>
      <c r="BA18" s="7"/>
      <c r="BB18" s="7"/>
      <c r="BC18" s="7"/>
      <c r="BD18" s="34"/>
      <c r="BE18" s="7">
        <v>-0.02</v>
      </c>
      <c r="BF18" s="7">
        <v>-0.44</v>
      </c>
    </row>
    <row r="19" spans="1:58" x14ac:dyDescent="0.3">
      <c r="A19" s="5" t="s">
        <v>0</v>
      </c>
      <c r="B19" s="16">
        <v>1.67</v>
      </c>
      <c r="E19" s="20">
        <v>1</v>
      </c>
      <c r="F19" s="20">
        <v>24</v>
      </c>
      <c r="G19" s="20">
        <v>84</v>
      </c>
      <c r="H19" s="16">
        <f t="shared" si="0"/>
        <v>29.375762353395942</v>
      </c>
      <c r="I19" s="20">
        <v>25</v>
      </c>
      <c r="J19" s="20">
        <v>96</v>
      </c>
      <c r="K19" s="16">
        <f t="shared" si="1"/>
        <v>32.350830466142533</v>
      </c>
      <c r="M19">
        <v>96</v>
      </c>
      <c r="N19">
        <v>80</v>
      </c>
      <c r="AJ19" s="7">
        <v>10.220000000000001</v>
      </c>
      <c r="AK19" s="7">
        <v>14.52</v>
      </c>
      <c r="AL19" s="34"/>
      <c r="AM19" s="7">
        <v>4.82</v>
      </c>
      <c r="AN19" s="7">
        <v>9.4700000000000006</v>
      </c>
      <c r="AO19" s="35"/>
      <c r="AP19" s="7"/>
      <c r="AQ19" s="7"/>
      <c r="AR19" s="7"/>
      <c r="AS19" s="7"/>
      <c r="AT19" s="7"/>
      <c r="AU19" s="34"/>
      <c r="AV19" s="7">
        <v>32.03</v>
      </c>
      <c r="AW19" s="7">
        <v>39.47</v>
      </c>
      <c r="AX19" s="34"/>
      <c r="AY19" s="7"/>
      <c r="AZ19" s="7"/>
      <c r="BA19" s="7"/>
      <c r="BB19" s="7"/>
      <c r="BC19" s="7"/>
      <c r="BD19" s="34"/>
      <c r="BE19" s="7">
        <v>-5.41</v>
      </c>
      <c r="BF19" s="7">
        <v>-5.05</v>
      </c>
    </row>
    <row r="20" spans="1:58" x14ac:dyDescent="0.3">
      <c r="A20" s="5" t="s">
        <v>0</v>
      </c>
      <c r="B20" s="16">
        <v>1.67</v>
      </c>
      <c r="E20" s="20">
        <v>1</v>
      </c>
      <c r="F20" s="20">
        <v>27</v>
      </c>
      <c r="G20" s="20">
        <v>78</v>
      </c>
      <c r="H20" s="16">
        <f t="shared" si="0"/>
        <v>27.839160914648023</v>
      </c>
      <c r="I20" s="20">
        <v>26</v>
      </c>
      <c r="J20" s="20">
        <v>76</v>
      </c>
      <c r="K20" s="16">
        <f t="shared" si="1"/>
        <v>27.318898048807718</v>
      </c>
      <c r="M20">
        <v>92</v>
      </c>
      <c r="N20">
        <v>88</v>
      </c>
      <c r="AJ20" s="7">
        <v>2.41</v>
      </c>
      <c r="AK20" s="7">
        <v>0.14000000000000001</v>
      </c>
      <c r="AL20" s="34"/>
      <c r="AM20" s="7">
        <v>3.15</v>
      </c>
      <c r="AN20" s="7">
        <v>20.440000000000001</v>
      </c>
      <c r="AO20" s="35"/>
      <c r="AP20" s="7"/>
      <c r="AQ20" s="7"/>
      <c r="AR20" s="7"/>
      <c r="AS20" s="7"/>
      <c r="AT20" s="7"/>
      <c r="AU20" s="34"/>
      <c r="AV20" s="7">
        <v>56.68</v>
      </c>
      <c r="AW20" s="7">
        <v>99.33</v>
      </c>
      <c r="AX20" s="34"/>
      <c r="AY20" s="7"/>
      <c r="AZ20" s="7"/>
      <c r="BA20" s="7"/>
      <c r="BB20" s="7"/>
      <c r="BC20" s="7"/>
      <c r="BD20" s="34"/>
      <c r="BE20" s="7">
        <v>0.74</v>
      </c>
      <c r="BF20" s="7">
        <v>20.3</v>
      </c>
    </row>
    <row r="21" spans="1:58" x14ac:dyDescent="0.3">
      <c r="A21" s="5" t="s">
        <v>0</v>
      </c>
      <c r="B21" s="16">
        <v>1.75</v>
      </c>
      <c r="E21" s="20">
        <v>1</v>
      </c>
      <c r="F21" s="20">
        <v>28</v>
      </c>
      <c r="G21" s="20">
        <v>92</v>
      </c>
      <c r="H21" s="16">
        <f t="shared" si="0"/>
        <v>31.372684506155498</v>
      </c>
      <c r="I21" s="20">
        <v>29</v>
      </c>
      <c r="J21" s="20">
        <v>84</v>
      </c>
      <c r="K21" s="16">
        <f t="shared" si="1"/>
        <v>29.375762353395942</v>
      </c>
      <c r="M21">
        <v>112</v>
      </c>
      <c r="AJ21" s="7">
        <v>8.76</v>
      </c>
      <c r="AK21" s="7">
        <v>0.8</v>
      </c>
      <c r="AL21" s="34"/>
      <c r="AM21" s="7">
        <v>17.97</v>
      </c>
      <c r="AN21" s="7">
        <v>1.63</v>
      </c>
      <c r="AO21" s="35"/>
      <c r="AP21" s="7"/>
      <c r="AQ21" s="7"/>
      <c r="AR21" s="7"/>
      <c r="AS21" s="7"/>
      <c r="AT21" s="7"/>
      <c r="AU21" s="34"/>
      <c r="AV21" s="7">
        <v>67.239999999999995</v>
      </c>
      <c r="AW21" s="7">
        <v>67</v>
      </c>
      <c r="AX21" s="34"/>
      <c r="AY21" s="7"/>
      <c r="AZ21" s="7"/>
      <c r="BA21" s="7"/>
      <c r="BB21" s="7"/>
      <c r="BC21" s="7"/>
      <c r="BD21" s="34"/>
      <c r="BE21" s="7">
        <v>9.2200000000000006</v>
      </c>
      <c r="BF21" s="7">
        <v>0.83</v>
      </c>
    </row>
    <row r="22" spans="1:58" x14ac:dyDescent="0.3">
      <c r="A22" s="5" t="s">
        <v>0</v>
      </c>
      <c r="B22" s="16">
        <v>1.67</v>
      </c>
      <c r="E22" s="20">
        <v>1</v>
      </c>
      <c r="F22" s="20">
        <v>31</v>
      </c>
      <c r="G22" s="20">
        <v>96</v>
      </c>
      <c r="H22" s="16">
        <f t="shared" si="0"/>
        <v>32.350830466142533</v>
      </c>
      <c r="I22" s="20">
        <v>30</v>
      </c>
      <c r="J22" s="20">
        <v>84</v>
      </c>
      <c r="K22" s="16">
        <f t="shared" si="1"/>
        <v>29.375762353395942</v>
      </c>
      <c r="M22">
        <v>84</v>
      </c>
      <c r="N22">
        <v>84</v>
      </c>
      <c r="AJ22" s="7">
        <v>7.49</v>
      </c>
      <c r="AK22" s="7">
        <v>1.29</v>
      </c>
      <c r="AL22" s="34"/>
      <c r="AM22" s="7">
        <v>9.3000000000000007</v>
      </c>
      <c r="AN22" s="7">
        <v>2.36</v>
      </c>
      <c r="AO22" s="35"/>
      <c r="AP22" s="7"/>
      <c r="AQ22" s="7"/>
      <c r="AR22" s="7"/>
      <c r="AS22" s="7"/>
      <c r="AT22" s="7"/>
      <c r="AU22" s="34"/>
      <c r="AV22" s="7">
        <v>55.38</v>
      </c>
      <c r="AW22" s="7">
        <v>64.62</v>
      </c>
      <c r="AX22" s="34"/>
      <c r="AY22" s="7"/>
      <c r="AZ22" s="7"/>
      <c r="BA22" s="7"/>
      <c r="BB22" s="7"/>
      <c r="BC22" s="7"/>
      <c r="BD22" s="34"/>
      <c r="BE22" s="7">
        <v>1.81</v>
      </c>
      <c r="BF22" s="7">
        <v>1.07</v>
      </c>
    </row>
    <row r="23" spans="1:58" x14ac:dyDescent="0.3">
      <c r="A23" s="5" t="s">
        <v>0</v>
      </c>
      <c r="B23" s="16">
        <v>1.42</v>
      </c>
      <c r="E23" s="20">
        <v>1</v>
      </c>
      <c r="F23" s="20">
        <v>32</v>
      </c>
      <c r="G23" s="20">
        <v>76</v>
      </c>
      <c r="H23" s="16">
        <f t="shared" si="0"/>
        <v>27.318898048807718</v>
      </c>
      <c r="I23" s="20">
        <v>33</v>
      </c>
      <c r="J23" s="20">
        <v>84</v>
      </c>
      <c r="K23" s="16">
        <f t="shared" si="1"/>
        <v>29.375762353395942</v>
      </c>
      <c r="M23">
        <v>84</v>
      </c>
      <c r="N23">
        <v>76</v>
      </c>
      <c r="AJ23" s="7">
        <v>3.23</v>
      </c>
      <c r="AK23" s="7">
        <v>3.71</v>
      </c>
      <c r="AL23" s="34"/>
      <c r="AM23" s="7">
        <v>3.12</v>
      </c>
      <c r="AN23" s="7">
        <v>7.6</v>
      </c>
      <c r="AO23" s="35"/>
      <c r="AP23" s="7"/>
      <c r="AQ23" s="7"/>
      <c r="AR23" s="7"/>
      <c r="AS23" s="7"/>
      <c r="AT23" s="7"/>
      <c r="AU23" s="34"/>
      <c r="AV23" s="7">
        <v>49.16</v>
      </c>
      <c r="AW23" s="7">
        <v>67.180000000000007</v>
      </c>
      <c r="AX23" s="34"/>
      <c r="AY23" s="7"/>
      <c r="AZ23" s="7"/>
      <c r="BA23" s="7"/>
      <c r="BB23" s="7"/>
      <c r="BC23" s="7"/>
      <c r="BD23" s="34"/>
      <c r="BE23" s="7">
        <v>-0.11</v>
      </c>
      <c r="BF23" s="7">
        <v>3.89</v>
      </c>
    </row>
    <row r="24" spans="1:58" x14ac:dyDescent="0.3">
      <c r="A24" s="5" t="s">
        <v>0</v>
      </c>
      <c r="B24" s="16">
        <v>1.7</v>
      </c>
      <c r="E24" s="20">
        <v>1</v>
      </c>
      <c r="F24" s="20">
        <v>35</v>
      </c>
      <c r="G24" s="20">
        <v>112</v>
      </c>
      <c r="H24" s="16">
        <f t="shared" si="0"/>
        <v>36.144102063265557</v>
      </c>
      <c r="I24" s="20">
        <v>34</v>
      </c>
      <c r="J24" s="20">
        <v>76</v>
      </c>
      <c r="K24" s="16">
        <f t="shared" si="1"/>
        <v>27.318898048807718</v>
      </c>
      <c r="M24">
        <v>80</v>
      </c>
      <c r="N24">
        <v>56</v>
      </c>
      <c r="AJ24" s="7">
        <v>9.86</v>
      </c>
      <c r="AK24" s="7">
        <v>3.43</v>
      </c>
      <c r="AL24" s="34"/>
      <c r="AM24" s="7">
        <v>12.25</v>
      </c>
      <c r="AN24" s="7">
        <v>14.88</v>
      </c>
      <c r="AO24" s="35"/>
      <c r="AP24" s="7"/>
      <c r="AQ24" s="7"/>
      <c r="AR24" s="7"/>
      <c r="AS24" s="7"/>
      <c r="AT24" s="7"/>
      <c r="AU24" s="34"/>
      <c r="AV24" s="7">
        <v>55.4</v>
      </c>
      <c r="AW24" s="7">
        <v>81.28</v>
      </c>
      <c r="AX24" s="34"/>
      <c r="AY24" s="7"/>
      <c r="AZ24" s="7"/>
      <c r="BA24" s="7"/>
      <c r="BB24" s="7"/>
      <c r="BC24" s="7"/>
      <c r="BD24" s="34"/>
      <c r="BE24" s="7">
        <v>2.39</v>
      </c>
      <c r="BF24" s="7">
        <v>11.46</v>
      </c>
    </row>
    <row r="25" spans="1:58" x14ac:dyDescent="0.3">
      <c r="A25" s="5" t="s">
        <v>0</v>
      </c>
      <c r="B25" s="18">
        <v>1.75</v>
      </c>
      <c r="E25" s="20">
        <v>1</v>
      </c>
      <c r="F25" s="20">
        <v>36</v>
      </c>
      <c r="G25" s="20">
        <v>96</v>
      </c>
      <c r="H25" s="16">
        <f t="shared" si="0"/>
        <v>32.350830466142533</v>
      </c>
      <c r="I25" s="20">
        <v>37</v>
      </c>
      <c r="J25" s="20">
        <v>84</v>
      </c>
      <c r="K25" s="16">
        <f t="shared" si="1"/>
        <v>29.375762353395942</v>
      </c>
      <c r="M25">
        <v>96</v>
      </c>
      <c r="N25">
        <v>80</v>
      </c>
      <c r="AJ25" s="7">
        <v>15.66</v>
      </c>
      <c r="AK25" s="7">
        <v>5.65</v>
      </c>
      <c r="AL25" s="34"/>
      <c r="AM25" s="7">
        <v>9.41</v>
      </c>
      <c r="AN25" s="7">
        <v>8.43</v>
      </c>
      <c r="AO25" s="35"/>
      <c r="AP25" s="7"/>
      <c r="AQ25" s="7"/>
      <c r="AR25" s="7"/>
      <c r="AS25" s="7"/>
      <c r="AT25" s="7"/>
      <c r="AU25" s="34"/>
      <c r="AV25" s="7">
        <v>37.53</v>
      </c>
      <c r="AW25" s="7">
        <v>59.88</v>
      </c>
      <c r="AX25" s="34"/>
      <c r="AY25" s="7"/>
      <c r="AZ25" s="7"/>
      <c r="BA25" s="7"/>
      <c r="BB25" s="7"/>
      <c r="BC25" s="7"/>
      <c r="BD25" s="34"/>
      <c r="BE25" s="7">
        <v>-6.25</v>
      </c>
      <c r="BF25" s="7">
        <v>2.78</v>
      </c>
    </row>
    <row r="26" spans="1:58" x14ac:dyDescent="0.3">
      <c r="A26" s="5" t="s">
        <v>1</v>
      </c>
      <c r="B26" s="16">
        <v>2.33</v>
      </c>
      <c r="C26" s="7">
        <f>AVERAGE(B26:B40)</f>
        <v>1.8578571428571427</v>
      </c>
      <c r="E26" s="20">
        <v>1</v>
      </c>
      <c r="F26" s="20">
        <v>39</v>
      </c>
      <c r="G26" s="20">
        <v>92</v>
      </c>
      <c r="H26" s="16">
        <f t="shared" si="0"/>
        <v>31.372684506155498</v>
      </c>
      <c r="I26" s="20">
        <v>38</v>
      </c>
      <c r="J26" s="20">
        <v>96</v>
      </c>
      <c r="K26" s="16">
        <f t="shared" si="1"/>
        <v>32.350830466142533</v>
      </c>
      <c r="M26">
        <v>80</v>
      </c>
      <c r="N26">
        <v>88</v>
      </c>
      <c r="AJ26" s="7">
        <v>2.76</v>
      </c>
      <c r="AK26" s="7">
        <v>9.86</v>
      </c>
      <c r="AL26" s="34"/>
      <c r="AM26" s="7">
        <v>4.4400000000000004</v>
      </c>
      <c r="AN26" s="7">
        <v>13.6</v>
      </c>
      <c r="AO26" s="35"/>
      <c r="AP26" s="7"/>
      <c r="AQ26" s="7"/>
      <c r="AR26" s="7"/>
      <c r="AS26" s="7"/>
      <c r="AT26" s="7"/>
      <c r="AU26" s="34"/>
      <c r="AV26" s="7">
        <v>61.64</v>
      </c>
      <c r="AW26" s="7">
        <v>57.97</v>
      </c>
      <c r="AX26" s="34"/>
      <c r="AY26" s="7"/>
      <c r="AZ26" s="7"/>
      <c r="BA26" s="7"/>
      <c r="BB26" s="7"/>
      <c r="BC26" s="7"/>
      <c r="BD26" s="34"/>
      <c r="BE26" s="7">
        <v>1.68</v>
      </c>
      <c r="BF26" s="7">
        <v>3.74</v>
      </c>
    </row>
    <row r="27" spans="1:58" x14ac:dyDescent="0.3">
      <c r="A27" s="5" t="s">
        <v>1</v>
      </c>
      <c r="B27" s="16">
        <v>1.58</v>
      </c>
      <c r="C27" s="7">
        <f>STDEV(B26:B40)/(COUNT(B26:B40)^0.5)</f>
        <v>0.10842112933964561</v>
      </c>
      <c r="E27" s="20">
        <v>1</v>
      </c>
      <c r="F27" s="20">
        <v>40</v>
      </c>
      <c r="G27" s="20">
        <v>96</v>
      </c>
      <c r="H27" s="16">
        <f t="shared" si="0"/>
        <v>32.350830466142533</v>
      </c>
      <c r="I27" s="20">
        <v>41</v>
      </c>
      <c r="J27" s="20">
        <v>80</v>
      </c>
      <c r="K27" s="16">
        <f t="shared" si="1"/>
        <v>28.355304230508196</v>
      </c>
      <c r="M27">
        <v>87</v>
      </c>
      <c r="N27">
        <v>68</v>
      </c>
      <c r="AJ27" s="7">
        <v>16.68</v>
      </c>
      <c r="AK27" s="7">
        <v>7.53</v>
      </c>
      <c r="AL27" s="34"/>
      <c r="AM27" s="7">
        <v>9.93</v>
      </c>
      <c r="AN27" s="7">
        <v>5.95</v>
      </c>
      <c r="AO27" s="35"/>
      <c r="AP27" s="7"/>
      <c r="AQ27" s="7"/>
      <c r="AR27" s="7"/>
      <c r="AS27" s="7"/>
      <c r="AT27" s="7"/>
      <c r="AU27" s="34"/>
      <c r="AV27" s="7">
        <v>37.32</v>
      </c>
      <c r="AW27" s="7">
        <v>44.16</v>
      </c>
      <c r="AX27" s="34"/>
      <c r="AY27" s="7"/>
      <c r="AZ27" s="7"/>
      <c r="BA27" s="7"/>
      <c r="BB27" s="7"/>
      <c r="BC27" s="7"/>
      <c r="BD27" s="34"/>
      <c r="BE27" s="7">
        <v>-6.75</v>
      </c>
      <c r="BF27" s="7">
        <v>-1.58</v>
      </c>
    </row>
    <row r="28" spans="1:58" x14ac:dyDescent="0.3">
      <c r="A28" s="5" t="s">
        <v>1</v>
      </c>
      <c r="B28" s="16">
        <v>1.83</v>
      </c>
      <c r="E28" s="20">
        <v>1</v>
      </c>
      <c r="F28" s="20">
        <v>43</v>
      </c>
      <c r="G28" s="20">
        <v>92</v>
      </c>
      <c r="H28" s="16">
        <f t="shared" si="0"/>
        <v>31.372684506155498</v>
      </c>
      <c r="I28" s="20">
        <v>42</v>
      </c>
      <c r="J28" s="20">
        <v>88</v>
      </c>
      <c r="K28" s="16">
        <f t="shared" si="1"/>
        <v>30.381260725818194</v>
      </c>
      <c r="M28">
        <v>88</v>
      </c>
      <c r="N28">
        <v>78</v>
      </c>
      <c r="AJ28" s="7">
        <v>3.93</v>
      </c>
      <c r="AK28" s="7">
        <v>0.02</v>
      </c>
      <c r="AL28" s="34"/>
      <c r="AM28" s="7">
        <v>0.52</v>
      </c>
      <c r="AN28" s="7">
        <v>0.01</v>
      </c>
      <c r="AO28" s="35"/>
      <c r="AP28" s="7"/>
      <c r="AQ28" s="7"/>
      <c r="AR28" s="7"/>
      <c r="AS28" s="7"/>
      <c r="AT28" s="7"/>
      <c r="AU28" s="34"/>
      <c r="AV28" s="7">
        <v>11.76</v>
      </c>
      <c r="AW28" s="7">
        <v>25</v>
      </c>
      <c r="AX28" s="34"/>
      <c r="AY28" s="7"/>
      <c r="AZ28" s="7"/>
      <c r="BA28" s="7"/>
      <c r="BB28" s="7"/>
      <c r="BC28" s="7"/>
      <c r="BD28" s="34"/>
      <c r="BE28" s="7">
        <v>-3.4</v>
      </c>
      <c r="BF28" s="7">
        <v>-0.01</v>
      </c>
    </row>
    <row r="29" spans="1:58" x14ac:dyDescent="0.3">
      <c r="A29" s="5" t="s">
        <v>1</v>
      </c>
      <c r="B29" s="16">
        <v>1.75</v>
      </c>
      <c r="E29" s="20">
        <v>1</v>
      </c>
      <c r="F29" s="20">
        <v>44</v>
      </c>
      <c r="G29" s="20">
        <v>112</v>
      </c>
      <c r="H29" s="16">
        <f t="shared" si="0"/>
        <v>36.144102063265557</v>
      </c>
      <c r="I29" s="20">
        <v>45</v>
      </c>
      <c r="J29" s="20"/>
      <c r="K29" s="16"/>
      <c r="M29">
        <v>96</v>
      </c>
      <c r="N29">
        <v>72</v>
      </c>
      <c r="AJ29" s="7">
        <v>15.76</v>
      </c>
      <c r="AK29" s="7">
        <v>3.75</v>
      </c>
      <c r="AL29" s="34"/>
      <c r="AM29" s="7">
        <v>16.96</v>
      </c>
      <c r="AN29" s="7">
        <v>9.0399999999999991</v>
      </c>
      <c r="AO29" s="35"/>
      <c r="AP29" s="7"/>
      <c r="AQ29" s="7"/>
      <c r="AR29" s="7"/>
      <c r="AS29" s="7"/>
      <c r="AT29" s="7"/>
      <c r="AU29" s="34"/>
      <c r="AV29" s="7">
        <v>51.84</v>
      </c>
      <c r="AW29" s="7">
        <v>70.7</v>
      </c>
      <c r="AX29" s="34"/>
      <c r="AY29" s="7"/>
      <c r="AZ29" s="7"/>
      <c r="BA29" s="7"/>
      <c r="BB29" s="7"/>
      <c r="BC29" s="7"/>
      <c r="BD29" s="34"/>
      <c r="BE29" s="7">
        <v>1.2</v>
      </c>
      <c r="BF29" s="7">
        <v>5.3</v>
      </c>
    </row>
    <row r="30" spans="1:58" x14ac:dyDescent="0.3">
      <c r="A30" s="5" t="s">
        <v>1</v>
      </c>
      <c r="B30" s="16">
        <v>1.33</v>
      </c>
      <c r="E30" s="20">
        <v>2</v>
      </c>
      <c r="F30" s="20">
        <v>16</v>
      </c>
      <c r="G30" s="20">
        <v>84</v>
      </c>
      <c r="H30" s="16">
        <f t="shared" si="0"/>
        <v>29.375762353395942</v>
      </c>
      <c r="I30" s="20">
        <v>17</v>
      </c>
      <c r="J30" s="20">
        <v>84</v>
      </c>
      <c r="K30" s="16">
        <f t="shared" si="1"/>
        <v>29.375762353395942</v>
      </c>
      <c r="M30">
        <v>76</v>
      </c>
      <c r="N30">
        <v>76</v>
      </c>
      <c r="AJ30" s="7">
        <v>7.5</v>
      </c>
      <c r="AK30" s="7">
        <v>0.62</v>
      </c>
      <c r="AL30" s="34"/>
      <c r="AM30" s="7">
        <v>9.48</v>
      </c>
      <c r="AN30" s="7">
        <v>0.9</v>
      </c>
      <c r="AO30" s="35"/>
      <c r="AP30" s="7"/>
      <c r="AQ30" s="7"/>
      <c r="AR30" s="7"/>
      <c r="AS30" s="7"/>
      <c r="AT30" s="7"/>
      <c r="AU30" s="34"/>
      <c r="AV30" s="7">
        <v>55.85</v>
      </c>
      <c r="AW30" s="7">
        <v>59.24</v>
      </c>
      <c r="AX30" s="34"/>
      <c r="AY30" s="7"/>
      <c r="AZ30" s="7"/>
      <c r="BA30" s="7"/>
      <c r="BB30" s="7"/>
      <c r="BC30" s="7"/>
      <c r="BD30" s="34"/>
      <c r="BE30" s="7">
        <v>1.99</v>
      </c>
      <c r="BF30" s="7">
        <v>0.28000000000000003</v>
      </c>
    </row>
    <row r="31" spans="1:58" x14ac:dyDescent="0.3">
      <c r="A31" s="5" t="s">
        <v>1</v>
      </c>
      <c r="B31" s="17"/>
      <c r="E31" s="20">
        <v>2</v>
      </c>
      <c r="F31" s="20">
        <v>19</v>
      </c>
      <c r="G31" s="20">
        <v>84</v>
      </c>
      <c r="H31" s="16">
        <f t="shared" si="0"/>
        <v>29.375762353395942</v>
      </c>
      <c r="I31" s="20">
        <v>18</v>
      </c>
      <c r="J31" s="20">
        <v>76</v>
      </c>
      <c r="K31" s="16">
        <f t="shared" si="1"/>
        <v>27.318898048807718</v>
      </c>
      <c r="M31">
        <v>80</v>
      </c>
      <c r="N31">
        <v>84</v>
      </c>
      <c r="AJ31" s="7">
        <v>8.02</v>
      </c>
      <c r="AK31" s="7">
        <v>18.12</v>
      </c>
      <c r="AL31" s="34"/>
      <c r="AM31" s="7">
        <v>8.5500000000000007</v>
      </c>
      <c r="AN31" s="7">
        <v>14.98</v>
      </c>
      <c r="AO31" s="35"/>
      <c r="AP31" s="7"/>
      <c r="AQ31" s="7"/>
      <c r="AR31" s="7"/>
      <c r="AS31" s="7"/>
      <c r="AT31" s="7"/>
      <c r="AU31" s="34"/>
      <c r="AV31" s="7">
        <v>51.59</v>
      </c>
      <c r="AW31" s="7">
        <v>45.26</v>
      </c>
      <c r="AX31" s="34"/>
      <c r="AY31" s="7"/>
      <c r="AZ31" s="7"/>
      <c r="BA31" s="7"/>
      <c r="BB31" s="7"/>
      <c r="BC31" s="7"/>
      <c r="BD31" s="34"/>
      <c r="BE31" s="7">
        <v>0.53</v>
      </c>
      <c r="BF31" s="7">
        <v>-3.14</v>
      </c>
    </row>
    <row r="32" spans="1:58" x14ac:dyDescent="0.3">
      <c r="A32" s="5" t="s">
        <v>1</v>
      </c>
      <c r="B32" s="16">
        <v>2</v>
      </c>
      <c r="E32" s="20">
        <v>2</v>
      </c>
      <c r="F32" s="20">
        <v>20</v>
      </c>
      <c r="G32" s="20">
        <v>80</v>
      </c>
      <c r="H32" s="16">
        <f t="shared" si="0"/>
        <v>28.355304230508196</v>
      </c>
      <c r="I32" s="20">
        <v>21</v>
      </c>
      <c r="J32" s="20">
        <v>56</v>
      </c>
      <c r="K32" s="16">
        <f t="shared" si="1"/>
        <v>21.853124368285904</v>
      </c>
      <c r="M32">
        <v>112</v>
      </c>
      <c r="N32">
        <v>90</v>
      </c>
      <c r="AJ32" s="7">
        <v>13.68</v>
      </c>
      <c r="AK32" s="7">
        <v>0.3</v>
      </c>
      <c r="AL32" s="34"/>
      <c r="AM32" s="7">
        <v>11.12</v>
      </c>
      <c r="AN32" s="7">
        <v>2.41</v>
      </c>
      <c r="AO32" s="35"/>
      <c r="AP32" s="7"/>
      <c r="AQ32" s="7"/>
      <c r="AR32" s="7"/>
      <c r="AS32" s="7"/>
      <c r="AT32" s="7"/>
      <c r="AU32" s="34"/>
      <c r="AV32" s="7">
        <v>44.85</v>
      </c>
      <c r="AW32" s="7">
        <v>88.81</v>
      </c>
      <c r="AX32" s="34"/>
      <c r="AY32" s="7"/>
      <c r="AZ32" s="7"/>
      <c r="BA32" s="7"/>
      <c r="BB32" s="7"/>
      <c r="BC32" s="7"/>
      <c r="BD32" s="34"/>
      <c r="BE32" s="7">
        <v>-2.56</v>
      </c>
      <c r="BF32" s="7">
        <v>2.11</v>
      </c>
    </row>
    <row r="33" spans="1:58" x14ac:dyDescent="0.3">
      <c r="A33" s="5" t="s">
        <v>1</v>
      </c>
      <c r="B33" s="16">
        <v>1.5</v>
      </c>
      <c r="E33" s="20">
        <v>2</v>
      </c>
      <c r="F33" s="20">
        <v>23</v>
      </c>
      <c r="G33" s="20">
        <v>96</v>
      </c>
      <c r="H33" s="16">
        <f t="shared" si="0"/>
        <v>32.350830466142533</v>
      </c>
      <c r="I33" s="20">
        <v>22</v>
      </c>
      <c r="J33" s="20">
        <v>80</v>
      </c>
      <c r="K33" s="16">
        <f t="shared" si="1"/>
        <v>28.355304230508196</v>
      </c>
      <c r="M33">
        <v>88</v>
      </c>
      <c r="N33">
        <v>96</v>
      </c>
      <c r="AJ33" s="7">
        <v>7.0000000000000007E-2</v>
      </c>
      <c r="AK33" s="7">
        <v>2.3199999999999998</v>
      </c>
      <c r="AL33" s="34"/>
      <c r="AM33" s="7">
        <v>0.05</v>
      </c>
      <c r="AN33" s="7">
        <v>1.37</v>
      </c>
      <c r="AO33" s="35"/>
      <c r="AP33" s="7"/>
      <c r="AQ33" s="7"/>
      <c r="AR33" s="7"/>
      <c r="AS33" s="7"/>
      <c r="AT33" s="7"/>
      <c r="AU33" s="34"/>
      <c r="AV33" s="7">
        <v>41.18</v>
      </c>
      <c r="AW33" s="7">
        <v>37.19</v>
      </c>
      <c r="AX33" s="34"/>
      <c r="AY33" s="7"/>
      <c r="AZ33" s="7"/>
      <c r="BA33" s="7"/>
      <c r="BB33" s="7"/>
      <c r="BC33" s="7"/>
      <c r="BD33" s="34"/>
      <c r="BE33" s="7">
        <v>-0.02</v>
      </c>
      <c r="BF33" s="7">
        <v>-0.95</v>
      </c>
    </row>
    <row r="34" spans="1:58" x14ac:dyDescent="0.3">
      <c r="A34" s="5" t="s">
        <v>1</v>
      </c>
      <c r="B34" s="16">
        <v>2.5</v>
      </c>
      <c r="E34" s="20">
        <v>2</v>
      </c>
      <c r="F34" s="20">
        <v>24</v>
      </c>
      <c r="G34" s="20">
        <v>80</v>
      </c>
      <c r="H34" s="16">
        <f t="shared" si="0"/>
        <v>28.355304230508196</v>
      </c>
      <c r="I34" s="20">
        <v>25</v>
      </c>
      <c r="J34" s="20">
        <v>88</v>
      </c>
      <c r="K34" s="16">
        <f t="shared" si="1"/>
        <v>30.381260725818194</v>
      </c>
      <c r="M34">
        <v>114</v>
      </c>
      <c r="N34">
        <v>68</v>
      </c>
      <c r="AJ34" s="7">
        <v>4.92</v>
      </c>
      <c r="AK34" s="7">
        <v>7.22</v>
      </c>
      <c r="AL34" s="34"/>
      <c r="AM34" s="7">
        <v>5.64</v>
      </c>
      <c r="AN34" s="7">
        <v>13.17</v>
      </c>
      <c r="AO34" s="35"/>
      <c r="AP34" s="7"/>
      <c r="AQ34" s="7"/>
      <c r="AR34" s="7"/>
      <c r="AS34" s="7"/>
      <c r="AT34" s="7"/>
      <c r="AU34" s="34"/>
      <c r="AV34" s="7">
        <v>53.38</v>
      </c>
      <c r="AW34" s="7">
        <v>64.569999999999993</v>
      </c>
      <c r="AX34" s="34"/>
      <c r="AY34" s="7"/>
      <c r="AZ34" s="7"/>
      <c r="BA34" s="7"/>
      <c r="BB34" s="7"/>
      <c r="BC34" s="7"/>
      <c r="BD34" s="34"/>
      <c r="BE34" s="7">
        <v>0.71</v>
      </c>
      <c r="BF34" s="7">
        <v>5.94</v>
      </c>
    </row>
    <row r="35" spans="1:58" x14ac:dyDescent="0.3">
      <c r="A35" s="5" t="s">
        <v>1</v>
      </c>
      <c r="B35" s="16">
        <v>1.5</v>
      </c>
      <c r="E35" s="20">
        <v>2</v>
      </c>
      <c r="F35" s="20">
        <v>27</v>
      </c>
      <c r="G35" s="20">
        <v>87</v>
      </c>
      <c r="H35" s="16">
        <f t="shared" si="0"/>
        <v>30.131238588520535</v>
      </c>
      <c r="I35" s="20">
        <v>26</v>
      </c>
      <c r="J35" s="20">
        <v>68</v>
      </c>
      <c r="K35" s="16">
        <f t="shared" si="1"/>
        <v>25.193659256315456</v>
      </c>
      <c r="M35">
        <v>96</v>
      </c>
      <c r="N35">
        <v>93</v>
      </c>
      <c r="AJ35" s="7">
        <v>0.57999999999999996</v>
      </c>
      <c r="AK35" s="7">
        <v>2.74</v>
      </c>
      <c r="AL35" s="34"/>
      <c r="AM35" s="7">
        <v>0.96</v>
      </c>
      <c r="AN35" s="7">
        <v>1.98</v>
      </c>
      <c r="AO35" s="35"/>
      <c r="AP35" s="7"/>
      <c r="AQ35" s="7"/>
      <c r="AR35" s="7"/>
      <c r="AS35" s="7"/>
      <c r="AT35" s="7"/>
      <c r="AU35" s="34"/>
      <c r="AV35" s="7">
        <v>62.35</v>
      </c>
      <c r="AW35" s="7">
        <v>41.91</v>
      </c>
      <c r="AX35" s="34"/>
      <c r="AY35" s="7"/>
      <c r="AZ35" s="7"/>
      <c r="BA35" s="7"/>
      <c r="BB35" s="7"/>
      <c r="BC35" s="7"/>
      <c r="BD35" s="34"/>
      <c r="BE35" s="7">
        <v>0.38</v>
      </c>
      <c r="BF35" s="7">
        <v>-0.76</v>
      </c>
    </row>
    <row r="36" spans="1:58" x14ac:dyDescent="0.3">
      <c r="A36" s="5" t="s">
        <v>1</v>
      </c>
      <c r="B36" s="16">
        <v>1.83</v>
      </c>
      <c r="E36" s="20">
        <v>2</v>
      </c>
      <c r="F36" s="20">
        <v>28</v>
      </c>
      <c r="G36" s="20">
        <v>88</v>
      </c>
      <c r="H36" s="16">
        <f t="shared" si="0"/>
        <v>30.381260725818194</v>
      </c>
      <c r="I36" s="20">
        <v>29</v>
      </c>
      <c r="J36" s="20">
        <v>78</v>
      </c>
      <c r="K36" s="16">
        <f t="shared" si="1"/>
        <v>27.839160914648023</v>
      </c>
      <c r="M36">
        <v>96</v>
      </c>
      <c r="N36">
        <v>72</v>
      </c>
      <c r="AJ36" s="7">
        <v>9.77</v>
      </c>
      <c r="AK36" s="7">
        <v>7.66</v>
      </c>
      <c r="AL36" s="34"/>
      <c r="AM36" s="7">
        <v>8.16</v>
      </c>
      <c r="AN36" s="7">
        <v>4.8099999999999996</v>
      </c>
      <c r="AO36" s="35"/>
      <c r="AP36" s="7"/>
      <c r="AQ36" s="7"/>
      <c r="AR36" s="7"/>
      <c r="AS36" s="7"/>
      <c r="AT36" s="7"/>
      <c r="AU36" s="34"/>
      <c r="AV36" s="7">
        <v>45.53</v>
      </c>
      <c r="AW36" s="7">
        <v>38.58</v>
      </c>
      <c r="AX36" s="34"/>
      <c r="AY36" s="7"/>
      <c r="AZ36" s="7"/>
      <c r="BA36" s="7"/>
      <c r="BB36" s="7"/>
      <c r="BC36" s="7"/>
      <c r="BD36" s="34"/>
      <c r="BE36" s="7">
        <v>-1.6</v>
      </c>
      <c r="BF36" s="7">
        <v>-2.85</v>
      </c>
    </row>
    <row r="37" spans="1:58" x14ac:dyDescent="0.3">
      <c r="A37" s="5" t="s">
        <v>1</v>
      </c>
      <c r="B37" s="16">
        <v>1.2</v>
      </c>
      <c r="E37" s="20">
        <v>2</v>
      </c>
      <c r="F37" s="20">
        <v>31</v>
      </c>
      <c r="G37" s="20">
        <v>96</v>
      </c>
      <c r="H37" s="16">
        <f t="shared" si="0"/>
        <v>32.350830466142533</v>
      </c>
      <c r="I37" s="20">
        <v>30</v>
      </c>
      <c r="J37" s="20">
        <v>72</v>
      </c>
      <c r="K37" s="16">
        <f t="shared" si="1"/>
        <v>26.265434203744476</v>
      </c>
      <c r="M37">
        <v>80</v>
      </c>
      <c r="N37">
        <v>84</v>
      </c>
      <c r="AJ37" s="7">
        <v>6.94</v>
      </c>
      <c r="AK37" s="7">
        <v>9.0500000000000007</v>
      </c>
      <c r="AL37" s="34"/>
      <c r="AM37" s="7">
        <v>2.25</v>
      </c>
      <c r="AN37" s="7">
        <v>4.8</v>
      </c>
      <c r="AO37" s="35"/>
      <c r="AP37" s="7"/>
      <c r="AQ37" s="7"/>
      <c r="AR37" s="7"/>
      <c r="AS37" s="7"/>
      <c r="AT37" s="7"/>
      <c r="AU37" s="34"/>
      <c r="AV37" s="7">
        <v>24.47</v>
      </c>
      <c r="AW37" s="7">
        <v>34.659999999999997</v>
      </c>
      <c r="AX37" s="34"/>
      <c r="AY37" s="7"/>
      <c r="AZ37" s="7"/>
      <c r="BA37" s="7"/>
      <c r="BB37" s="7"/>
      <c r="BC37" s="7"/>
      <c r="BD37" s="34"/>
      <c r="BE37" s="7">
        <v>-4.6900000000000004</v>
      </c>
      <c r="BF37" s="7">
        <v>-4.25</v>
      </c>
    </row>
    <row r="38" spans="1:58" x14ac:dyDescent="0.3">
      <c r="A38" s="5" t="s">
        <v>1</v>
      </c>
      <c r="B38" s="16">
        <v>2.33</v>
      </c>
      <c r="E38" s="20">
        <v>2</v>
      </c>
      <c r="F38" s="20">
        <v>32</v>
      </c>
      <c r="G38" s="20">
        <v>76</v>
      </c>
      <c r="H38" s="16">
        <f t="shared" si="0"/>
        <v>27.318898048807718</v>
      </c>
      <c r="I38" s="20">
        <v>33</v>
      </c>
      <c r="J38" s="20">
        <v>76</v>
      </c>
      <c r="K38" s="16">
        <f t="shared" si="1"/>
        <v>27.318898048807718</v>
      </c>
      <c r="M38">
        <v>92</v>
      </c>
      <c r="N38">
        <v>76</v>
      </c>
      <c r="AJ38" s="7">
        <v>18.12</v>
      </c>
      <c r="AK38" s="7">
        <v>5.3</v>
      </c>
      <c r="AL38" s="34"/>
      <c r="AM38" s="7">
        <v>8.01</v>
      </c>
      <c r="AN38" s="7">
        <v>10.3</v>
      </c>
      <c r="AO38" s="35"/>
      <c r="AP38" s="7"/>
      <c r="AQ38" s="7"/>
      <c r="AR38" s="7"/>
      <c r="AS38" s="7"/>
      <c r="AT38" s="7"/>
      <c r="AU38" s="34"/>
      <c r="AV38" s="7">
        <v>30.66</v>
      </c>
      <c r="AW38" s="7">
        <v>66.040000000000006</v>
      </c>
      <c r="AX38" s="34"/>
      <c r="AY38" s="7"/>
      <c r="AZ38" s="7"/>
      <c r="BA38" s="7"/>
      <c r="BB38" s="7"/>
      <c r="BC38" s="7"/>
      <c r="BD38" s="34"/>
      <c r="BE38" s="7">
        <v>-10.11</v>
      </c>
      <c r="BF38" s="7">
        <v>5</v>
      </c>
    </row>
    <row r="39" spans="1:58" x14ac:dyDescent="0.3">
      <c r="A39" s="5" t="s">
        <v>1</v>
      </c>
      <c r="B39" s="16">
        <v>2.25</v>
      </c>
      <c r="E39" s="20">
        <v>2</v>
      </c>
      <c r="F39" s="20">
        <v>35</v>
      </c>
      <c r="G39" s="20">
        <v>80</v>
      </c>
      <c r="H39" s="16">
        <f t="shared" si="0"/>
        <v>28.355304230508196</v>
      </c>
      <c r="I39" s="20">
        <v>34</v>
      </c>
      <c r="J39" s="20">
        <v>84</v>
      </c>
      <c r="K39" s="16">
        <f t="shared" si="1"/>
        <v>29.375762353395942</v>
      </c>
      <c r="N39">
        <v>60</v>
      </c>
      <c r="AJ39" s="7">
        <v>2.13</v>
      </c>
      <c r="AK39" s="7">
        <v>5.24</v>
      </c>
      <c r="AL39" s="34"/>
      <c r="AM39" s="7">
        <v>8.77</v>
      </c>
      <c r="AN39" s="7">
        <v>18.149999999999999</v>
      </c>
      <c r="AO39" s="35"/>
      <c r="AP39" s="7"/>
      <c r="AQ39" s="7"/>
      <c r="AR39" s="7"/>
      <c r="AS39" s="7"/>
      <c r="AT39" s="7"/>
      <c r="AU39" s="34"/>
      <c r="AV39" s="7">
        <v>80.44</v>
      </c>
      <c r="AW39" s="7">
        <v>77.599999999999994</v>
      </c>
      <c r="AX39" s="34"/>
      <c r="AY39" s="7"/>
      <c r="AZ39" s="7"/>
      <c r="BA39" s="7"/>
      <c r="BB39" s="7"/>
      <c r="BC39" s="7"/>
      <c r="BD39" s="34"/>
      <c r="BE39" s="7">
        <v>6.64</v>
      </c>
      <c r="BF39" s="7">
        <v>12.91</v>
      </c>
    </row>
    <row r="40" spans="1:58" x14ac:dyDescent="0.3">
      <c r="A40" s="5" t="s">
        <v>1</v>
      </c>
      <c r="B40" s="16">
        <v>2.08</v>
      </c>
      <c r="E40" s="20">
        <v>2</v>
      </c>
      <c r="F40" s="20">
        <v>36</v>
      </c>
      <c r="G40" s="20">
        <v>112</v>
      </c>
      <c r="H40" s="16">
        <f t="shared" si="0"/>
        <v>36.144102063265557</v>
      </c>
      <c r="I40" s="20">
        <v>37</v>
      </c>
      <c r="J40" s="20">
        <v>90</v>
      </c>
      <c r="K40" s="16">
        <f t="shared" si="1"/>
        <v>30.878680223647763</v>
      </c>
      <c r="M40">
        <v>92</v>
      </c>
      <c r="N40">
        <v>84</v>
      </c>
      <c r="AJ40" s="7">
        <v>11.83</v>
      </c>
      <c r="AK40" s="7">
        <v>6.48</v>
      </c>
      <c r="AL40" s="34"/>
      <c r="AM40" s="7">
        <v>12.18</v>
      </c>
      <c r="AN40" s="7">
        <v>7.96</v>
      </c>
      <c r="AO40" s="35"/>
      <c r="AP40" s="7"/>
      <c r="AQ40" s="7"/>
      <c r="AR40" s="7"/>
      <c r="AS40" s="7"/>
      <c r="AT40" s="7"/>
      <c r="AU40" s="34"/>
      <c r="AV40" s="7">
        <v>50.72</v>
      </c>
      <c r="AW40" s="7">
        <v>55.13</v>
      </c>
      <c r="AX40" s="34"/>
      <c r="AY40" s="7"/>
      <c r="AZ40" s="7"/>
      <c r="BA40" s="7"/>
      <c r="BB40" s="7"/>
      <c r="BC40" s="7"/>
      <c r="BD40" s="34"/>
      <c r="BE40" s="7">
        <v>0.35</v>
      </c>
      <c r="BF40" s="7">
        <v>1.48</v>
      </c>
    </row>
    <row r="41" spans="1:58" x14ac:dyDescent="0.3">
      <c r="E41" s="20">
        <v>2</v>
      </c>
      <c r="F41" s="20">
        <v>39</v>
      </c>
      <c r="G41" s="20">
        <v>88</v>
      </c>
      <c r="H41" s="16">
        <f t="shared" si="0"/>
        <v>30.381260725818194</v>
      </c>
      <c r="I41" s="20">
        <v>38</v>
      </c>
      <c r="J41" s="20">
        <v>96</v>
      </c>
      <c r="K41" s="16">
        <f t="shared" si="1"/>
        <v>32.350830466142533</v>
      </c>
      <c r="M41">
        <v>76</v>
      </c>
      <c r="N41">
        <v>92</v>
      </c>
      <c r="AJ41" s="7">
        <v>4.22</v>
      </c>
      <c r="AK41" s="7">
        <v>7.36</v>
      </c>
      <c r="AL41" s="34"/>
      <c r="AM41" s="7">
        <v>9.68</v>
      </c>
      <c r="AN41" s="7">
        <v>17.829999999999998</v>
      </c>
      <c r="AO41" s="35"/>
      <c r="AP41" s="7"/>
      <c r="AQ41" s="7"/>
      <c r="AR41" s="7"/>
      <c r="AS41" s="7"/>
      <c r="AT41" s="7"/>
      <c r="AU41" s="34"/>
      <c r="AV41" s="7">
        <v>69.62</v>
      </c>
      <c r="AW41" s="7">
        <v>70.78</v>
      </c>
      <c r="AX41" s="34"/>
      <c r="AY41" s="7"/>
      <c r="AZ41" s="7"/>
      <c r="BA41" s="7"/>
      <c r="BB41" s="7"/>
      <c r="BC41" s="7"/>
      <c r="BD41" s="34"/>
      <c r="BE41" s="7">
        <v>5.45</v>
      </c>
      <c r="BF41" s="7">
        <v>10.47</v>
      </c>
    </row>
    <row r="42" spans="1:58" x14ac:dyDescent="0.3">
      <c r="E42" s="20">
        <v>2</v>
      </c>
      <c r="F42" s="20">
        <v>40</v>
      </c>
      <c r="G42" s="20">
        <v>114</v>
      </c>
      <c r="H42" s="16">
        <f t="shared" si="0"/>
        <v>36.606033990456837</v>
      </c>
      <c r="I42" s="20">
        <v>41</v>
      </c>
      <c r="J42" s="20">
        <v>68</v>
      </c>
      <c r="K42" s="16">
        <f t="shared" si="1"/>
        <v>25.193659256315456</v>
      </c>
      <c r="M42">
        <v>81</v>
      </c>
      <c r="AJ42" s="7">
        <v>12.58</v>
      </c>
      <c r="AK42" s="7">
        <v>4.91</v>
      </c>
      <c r="AL42" s="34"/>
      <c r="AM42" s="7">
        <v>0.68</v>
      </c>
      <c r="AN42" s="7">
        <v>10.02</v>
      </c>
      <c r="AO42" s="35"/>
      <c r="AP42" s="7"/>
      <c r="AQ42" s="7"/>
      <c r="AR42" s="7"/>
      <c r="AS42" s="7"/>
      <c r="AT42" s="7"/>
      <c r="AU42" s="34"/>
      <c r="AV42" s="7">
        <v>5.15</v>
      </c>
      <c r="AW42" s="7">
        <v>67.11</v>
      </c>
      <c r="AX42" s="34"/>
      <c r="AY42" s="7"/>
      <c r="AZ42" s="7"/>
      <c r="BA42" s="7"/>
      <c r="BB42" s="7"/>
      <c r="BC42" s="7"/>
      <c r="BD42" s="34"/>
      <c r="BE42" s="7">
        <v>-11.9</v>
      </c>
      <c r="BF42" s="7">
        <v>5.1100000000000003</v>
      </c>
    </row>
    <row r="43" spans="1:58" x14ac:dyDescent="0.3">
      <c r="E43" s="20">
        <v>2</v>
      </c>
      <c r="F43" s="20">
        <v>43</v>
      </c>
      <c r="G43" s="20">
        <v>96</v>
      </c>
      <c r="H43" s="16">
        <f t="shared" si="0"/>
        <v>32.350830466142533</v>
      </c>
      <c r="I43" s="20">
        <v>42</v>
      </c>
      <c r="J43" s="20">
        <v>93</v>
      </c>
      <c r="K43" s="16">
        <f t="shared" si="1"/>
        <v>31.61843642738085</v>
      </c>
      <c r="M43">
        <v>90</v>
      </c>
      <c r="N43">
        <v>72</v>
      </c>
      <c r="AJ43" s="7">
        <v>0.59</v>
      </c>
      <c r="AK43" s="7">
        <v>5.52</v>
      </c>
      <c r="AL43" s="34"/>
      <c r="AM43" s="7">
        <v>1</v>
      </c>
      <c r="AN43" s="7">
        <v>9.7799999999999994</v>
      </c>
      <c r="AO43" s="35"/>
      <c r="AP43" s="7"/>
      <c r="AQ43" s="7"/>
      <c r="AR43" s="7"/>
      <c r="AS43" s="7"/>
      <c r="AT43" s="7"/>
      <c r="AU43" s="34"/>
      <c r="AV43" s="7">
        <v>62.86</v>
      </c>
      <c r="AW43" s="7">
        <v>63.91</v>
      </c>
      <c r="AX43" s="34"/>
      <c r="AY43" s="7"/>
      <c r="AZ43" s="7"/>
      <c r="BA43" s="7"/>
      <c r="BB43" s="7"/>
      <c r="BC43" s="7"/>
      <c r="BD43" s="34"/>
      <c r="BE43" s="7">
        <v>0.41</v>
      </c>
      <c r="BF43" s="7">
        <v>4.26</v>
      </c>
    </row>
    <row r="44" spans="1:58" x14ac:dyDescent="0.3">
      <c r="E44" s="20">
        <v>2</v>
      </c>
      <c r="F44" s="20">
        <v>44</v>
      </c>
      <c r="G44" s="20">
        <v>96</v>
      </c>
      <c r="H44" s="16">
        <f t="shared" si="0"/>
        <v>32.350830466142533</v>
      </c>
      <c r="I44" s="20">
        <v>45</v>
      </c>
      <c r="J44" s="20">
        <v>72</v>
      </c>
      <c r="K44" s="16">
        <f t="shared" si="1"/>
        <v>26.265434203744476</v>
      </c>
      <c r="M44">
        <v>112</v>
      </c>
      <c r="N44">
        <v>84</v>
      </c>
      <c r="AJ44" s="7">
        <v>10.91</v>
      </c>
      <c r="AK44" s="7">
        <v>15.94</v>
      </c>
      <c r="AL44" s="34"/>
      <c r="AM44" s="7">
        <v>8.6300000000000008</v>
      </c>
      <c r="AN44" s="7">
        <v>8.1300000000000008</v>
      </c>
      <c r="AO44" s="35"/>
      <c r="AP44" s="7"/>
      <c r="AQ44" s="7"/>
      <c r="AR44" s="7"/>
      <c r="AS44" s="7"/>
      <c r="AT44" s="7"/>
      <c r="AU44" s="34"/>
      <c r="AV44" s="7">
        <v>44.17</v>
      </c>
      <c r="AW44" s="7">
        <v>33.76</v>
      </c>
      <c r="AX44" s="34"/>
      <c r="AY44" s="7"/>
      <c r="AZ44" s="7"/>
      <c r="BA44" s="7"/>
      <c r="BB44" s="7"/>
      <c r="BC44" s="7"/>
      <c r="BD44" s="34"/>
      <c r="BE44" s="7">
        <v>-2.2799999999999998</v>
      </c>
      <c r="BF44" s="7">
        <v>-7.82</v>
      </c>
    </row>
    <row r="45" spans="1:58" x14ac:dyDescent="0.3">
      <c r="E45" s="20">
        <v>3</v>
      </c>
      <c r="F45" s="20">
        <v>16</v>
      </c>
      <c r="G45" s="20">
        <v>80</v>
      </c>
      <c r="H45" s="16">
        <f t="shared" si="0"/>
        <v>28.355304230508196</v>
      </c>
      <c r="I45" s="20">
        <v>17</v>
      </c>
      <c r="J45" s="20">
        <v>84</v>
      </c>
      <c r="K45" s="16">
        <f t="shared" si="1"/>
        <v>29.375762353395942</v>
      </c>
      <c r="M45">
        <v>72</v>
      </c>
      <c r="N45">
        <v>72</v>
      </c>
      <c r="AJ45" s="7">
        <v>10.73</v>
      </c>
      <c r="AK45" s="7">
        <v>11.08</v>
      </c>
      <c r="AL45" s="34"/>
      <c r="AM45" s="7">
        <v>4.67</v>
      </c>
      <c r="AN45" s="7">
        <v>16.64</v>
      </c>
      <c r="AO45" s="35"/>
      <c r="AP45" s="7"/>
      <c r="AQ45" s="7"/>
      <c r="AR45" s="7"/>
      <c r="AS45" s="7"/>
      <c r="AT45" s="7"/>
      <c r="AU45" s="34"/>
      <c r="AV45" s="7">
        <v>30.33</v>
      </c>
      <c r="AW45" s="7">
        <v>60.04</v>
      </c>
      <c r="AX45" s="34"/>
      <c r="AY45" s="7"/>
      <c r="AZ45" s="7"/>
      <c r="BA45" s="7"/>
      <c r="BB45" s="7"/>
      <c r="BC45" s="7"/>
      <c r="BD45" s="34"/>
      <c r="BE45" s="7">
        <v>-6.06</v>
      </c>
      <c r="BF45" s="7">
        <v>5.56</v>
      </c>
    </row>
    <row r="46" spans="1:58" x14ac:dyDescent="0.3">
      <c r="E46" s="20">
        <v>3</v>
      </c>
      <c r="F46" s="20">
        <v>19</v>
      </c>
      <c r="G46" s="20">
        <v>92</v>
      </c>
      <c r="H46" s="16">
        <f t="shared" si="0"/>
        <v>31.372684506155498</v>
      </c>
      <c r="I46" s="20">
        <v>18</v>
      </c>
      <c r="J46" s="20">
        <v>76</v>
      </c>
      <c r="K46" s="16">
        <f t="shared" si="1"/>
        <v>27.318898048807718</v>
      </c>
      <c r="M46">
        <v>108</v>
      </c>
      <c r="N46">
        <v>80</v>
      </c>
      <c r="AJ46" s="7">
        <v>6.82</v>
      </c>
      <c r="AK46" s="7">
        <v>24.69</v>
      </c>
      <c r="AL46" s="34"/>
      <c r="AM46" s="7">
        <v>17.93</v>
      </c>
      <c r="AN46" s="7">
        <v>11.84</v>
      </c>
      <c r="AO46" s="35"/>
      <c r="AP46" s="7"/>
      <c r="AQ46" s="7"/>
      <c r="AR46" s="7"/>
      <c r="AS46" s="7"/>
      <c r="AT46" s="7"/>
      <c r="AU46" s="34"/>
      <c r="AV46" s="7">
        <v>72.44</v>
      </c>
      <c r="AW46" s="7">
        <v>32.42</v>
      </c>
      <c r="AX46" s="34"/>
      <c r="AY46" s="7"/>
      <c r="AZ46" s="7"/>
      <c r="BA46" s="7"/>
      <c r="BB46" s="7"/>
      <c r="BC46" s="7"/>
      <c r="BD46" s="34"/>
      <c r="BE46" s="7">
        <v>11.11</v>
      </c>
      <c r="BF46" s="7">
        <v>-12.84</v>
      </c>
    </row>
    <row r="47" spans="1:58" x14ac:dyDescent="0.3">
      <c r="E47" s="20">
        <v>3</v>
      </c>
      <c r="F47" s="20">
        <v>20</v>
      </c>
      <c r="G47" s="20"/>
      <c r="H47" s="16"/>
      <c r="I47" s="20">
        <v>21</v>
      </c>
      <c r="J47" s="20">
        <v>60</v>
      </c>
      <c r="K47" s="16">
        <f t="shared" si="1"/>
        <v>22.989265491546316</v>
      </c>
      <c r="M47">
        <v>108</v>
      </c>
      <c r="N47">
        <v>84</v>
      </c>
      <c r="AJ47" s="7">
        <v>18.899999999999999</v>
      </c>
      <c r="AK47" s="7">
        <v>7.19</v>
      </c>
      <c r="AL47" s="34"/>
      <c r="AM47" s="7">
        <v>8.8699999999999992</v>
      </c>
      <c r="AN47" s="7">
        <v>10.62</v>
      </c>
      <c r="AO47" s="35"/>
      <c r="AP47" s="7"/>
      <c r="AQ47" s="7"/>
      <c r="AR47" s="7"/>
      <c r="AS47" s="7"/>
      <c r="AT47" s="7"/>
      <c r="AU47" s="34"/>
      <c r="AV47" s="7">
        <v>31.95</v>
      </c>
      <c r="AW47" s="7">
        <v>59.62</v>
      </c>
      <c r="AX47" s="34"/>
      <c r="AY47" s="7"/>
      <c r="AZ47" s="7"/>
      <c r="BA47" s="7"/>
      <c r="BB47" s="7"/>
      <c r="BC47" s="7"/>
      <c r="BD47" s="34"/>
      <c r="BE47" s="7">
        <v>-10.029999999999999</v>
      </c>
      <c r="BF47" s="7">
        <v>3.43</v>
      </c>
    </row>
    <row r="48" spans="1:58" x14ac:dyDescent="0.3">
      <c r="E48" s="20">
        <v>3</v>
      </c>
      <c r="F48" s="20">
        <v>23</v>
      </c>
      <c r="G48" s="20">
        <v>92</v>
      </c>
      <c r="H48" s="16">
        <f t="shared" si="0"/>
        <v>31.372684506155498</v>
      </c>
      <c r="I48" s="20">
        <v>22</v>
      </c>
      <c r="J48" s="20">
        <v>84</v>
      </c>
      <c r="K48" s="16">
        <f t="shared" si="1"/>
        <v>29.375762353395942</v>
      </c>
      <c r="M48">
        <v>84</v>
      </c>
      <c r="AJ48" s="7">
        <v>0.05</v>
      </c>
      <c r="AK48" s="7">
        <v>12.72</v>
      </c>
      <c r="AL48" s="34"/>
      <c r="AM48" s="7">
        <v>0.12</v>
      </c>
      <c r="AN48" s="7">
        <v>3.6</v>
      </c>
      <c r="AO48" s="35"/>
      <c r="AP48" s="7"/>
      <c r="AQ48" s="7"/>
      <c r="AR48" s="7"/>
      <c r="AS48" s="7"/>
      <c r="AT48" s="7"/>
      <c r="AU48" s="34"/>
      <c r="AV48" s="7">
        <v>71.95</v>
      </c>
      <c r="AW48" s="7">
        <v>22.07</v>
      </c>
      <c r="AX48" s="34"/>
      <c r="AY48" s="7"/>
      <c r="AZ48" s="7"/>
      <c r="BA48" s="7"/>
      <c r="BB48" s="7"/>
      <c r="BC48" s="7"/>
      <c r="BD48" s="34"/>
      <c r="BE48" s="7">
        <v>7.0000000000000007E-2</v>
      </c>
      <c r="BF48" s="7">
        <v>-9.11</v>
      </c>
    </row>
    <row r="49" spans="5:58" x14ac:dyDescent="0.3">
      <c r="E49" s="20">
        <v>3</v>
      </c>
      <c r="F49" s="20">
        <v>24</v>
      </c>
      <c r="G49" s="20">
        <v>76</v>
      </c>
      <c r="H49" s="16">
        <f t="shared" si="0"/>
        <v>27.318898048807718</v>
      </c>
      <c r="I49" s="20">
        <v>25</v>
      </c>
      <c r="J49" s="20">
        <v>92</v>
      </c>
      <c r="K49" s="16">
        <f t="shared" si="1"/>
        <v>31.372684506155498</v>
      </c>
      <c r="M49">
        <v>84</v>
      </c>
      <c r="N49">
        <v>68</v>
      </c>
      <c r="AJ49" s="7">
        <v>1.19</v>
      </c>
      <c r="AK49" s="7">
        <v>1.1299999999999999</v>
      </c>
      <c r="AL49" s="34"/>
      <c r="AM49" s="7">
        <v>6.15</v>
      </c>
      <c r="AN49" s="7">
        <v>6.2</v>
      </c>
      <c r="AO49" s="35"/>
      <c r="AP49" s="7"/>
      <c r="AQ49" s="7"/>
      <c r="AR49" s="7"/>
      <c r="AS49" s="7"/>
      <c r="AT49" s="7"/>
      <c r="AU49" s="34"/>
      <c r="AV49" s="7">
        <v>83.74</v>
      </c>
      <c r="AW49" s="7">
        <v>84.57</v>
      </c>
      <c r="AX49" s="34"/>
      <c r="AY49" s="7"/>
      <c r="AZ49" s="7"/>
      <c r="BA49" s="7"/>
      <c r="BB49" s="7"/>
      <c r="BC49" s="7"/>
      <c r="BD49" s="34"/>
      <c r="BE49" s="7">
        <v>4.95</v>
      </c>
      <c r="BF49" s="7">
        <v>5.07</v>
      </c>
    </row>
    <row r="50" spans="5:58" x14ac:dyDescent="0.3">
      <c r="E50" s="20">
        <v>3</v>
      </c>
      <c r="F50" s="20">
        <v>27</v>
      </c>
      <c r="G50" s="20">
        <v>81</v>
      </c>
      <c r="H50" s="16">
        <f t="shared" si="0"/>
        <v>28.61187336615664</v>
      </c>
      <c r="I50" s="20">
        <v>26</v>
      </c>
      <c r="J50" s="20"/>
      <c r="K50" s="16"/>
      <c r="M50">
        <v>92</v>
      </c>
      <c r="N50">
        <v>92</v>
      </c>
      <c r="AJ50" s="7">
        <v>6.84</v>
      </c>
      <c r="AK50" s="7">
        <v>2.15</v>
      </c>
      <c r="AL50" s="34"/>
      <c r="AM50" s="7">
        <v>10.68</v>
      </c>
      <c r="AN50" s="7">
        <v>13.44</v>
      </c>
      <c r="AO50" s="35"/>
      <c r="AP50" s="7"/>
      <c r="AQ50" s="7"/>
      <c r="AR50" s="7"/>
      <c r="AS50" s="7"/>
      <c r="AT50" s="7"/>
      <c r="AU50" s="34"/>
      <c r="AV50" s="7">
        <v>60.94</v>
      </c>
      <c r="AW50" s="7">
        <v>86.19</v>
      </c>
      <c r="AX50" s="34"/>
      <c r="AY50" s="7"/>
      <c r="AZ50" s="7"/>
      <c r="BA50" s="7"/>
      <c r="BB50" s="7"/>
      <c r="BC50" s="7"/>
      <c r="BD50" s="34"/>
      <c r="BE50" s="7">
        <v>3.83</v>
      </c>
      <c r="BF50" s="7">
        <v>11.29</v>
      </c>
    </row>
    <row r="51" spans="5:58" x14ac:dyDescent="0.3">
      <c r="E51" s="20">
        <v>3</v>
      </c>
      <c r="F51" s="20">
        <v>28</v>
      </c>
      <c r="G51" s="20">
        <v>90</v>
      </c>
      <c r="H51" s="16">
        <f t="shared" si="0"/>
        <v>30.878680223647763</v>
      </c>
      <c r="I51" s="20">
        <v>29</v>
      </c>
      <c r="J51" s="20">
        <v>72</v>
      </c>
      <c r="K51" s="16">
        <f t="shared" si="1"/>
        <v>26.265434203744476</v>
      </c>
      <c r="M51">
        <v>96</v>
      </c>
      <c r="N51">
        <v>84</v>
      </c>
      <c r="AJ51" s="7">
        <v>9.2200000000000006</v>
      </c>
      <c r="AK51" s="7">
        <v>5.52</v>
      </c>
      <c r="AL51" s="34"/>
      <c r="AM51" s="7">
        <v>15.64</v>
      </c>
      <c r="AN51" s="7">
        <v>0.36</v>
      </c>
      <c r="AO51" s="35"/>
      <c r="AP51" s="7"/>
      <c r="AQ51" s="7"/>
      <c r="AR51" s="7"/>
      <c r="AS51" s="7"/>
      <c r="AT51" s="7"/>
      <c r="AU51" s="34"/>
      <c r="AV51" s="7">
        <v>62.91</v>
      </c>
      <c r="AW51" s="7">
        <v>6.04</v>
      </c>
      <c r="AX51" s="34"/>
      <c r="AY51" s="7"/>
      <c r="AZ51" s="7"/>
      <c r="BA51" s="7"/>
      <c r="BB51" s="7"/>
      <c r="BC51" s="7"/>
      <c r="BD51" s="34"/>
      <c r="BE51" s="7">
        <v>6.42</v>
      </c>
      <c r="BF51" s="7">
        <v>-5.17</v>
      </c>
    </row>
    <row r="52" spans="5:58" x14ac:dyDescent="0.3">
      <c r="E52" s="20">
        <v>3</v>
      </c>
      <c r="F52" s="20">
        <v>31</v>
      </c>
      <c r="G52" s="20">
        <v>112</v>
      </c>
      <c r="H52" s="16">
        <f t="shared" si="0"/>
        <v>36.144102063265557</v>
      </c>
      <c r="I52" s="20">
        <v>30</v>
      </c>
      <c r="J52" s="20">
        <v>84</v>
      </c>
      <c r="K52" s="16">
        <f t="shared" si="1"/>
        <v>29.375762353395942</v>
      </c>
      <c r="M52">
        <v>102</v>
      </c>
      <c r="N52">
        <v>80</v>
      </c>
      <c r="AJ52" s="7">
        <v>4.8099999999999996</v>
      </c>
      <c r="AK52" s="7">
        <v>3.87</v>
      </c>
      <c r="AL52" s="34"/>
      <c r="AM52" s="7">
        <v>6.04</v>
      </c>
      <c r="AN52" s="7">
        <v>15.97</v>
      </c>
      <c r="AO52" s="35"/>
      <c r="AP52" s="7"/>
      <c r="AQ52" s="7"/>
      <c r="AR52" s="7"/>
      <c r="AS52" s="7"/>
      <c r="AT52" s="7"/>
      <c r="AU52" s="34"/>
      <c r="AV52" s="7">
        <v>55.67</v>
      </c>
      <c r="AW52" s="7">
        <v>80.47</v>
      </c>
      <c r="AX52" s="34"/>
      <c r="AY52" s="7"/>
      <c r="AZ52" s="7"/>
      <c r="BA52" s="7"/>
      <c r="BB52" s="7"/>
      <c r="BC52" s="7"/>
      <c r="BD52" s="34"/>
      <c r="BE52" s="7">
        <v>1.23</v>
      </c>
      <c r="BF52" s="7">
        <v>12.09</v>
      </c>
    </row>
    <row r="53" spans="5:58" x14ac:dyDescent="0.3">
      <c r="E53" s="20">
        <v>3</v>
      </c>
      <c r="F53" s="20">
        <v>32</v>
      </c>
      <c r="G53" s="20">
        <v>72</v>
      </c>
      <c r="H53" s="16">
        <f t="shared" si="0"/>
        <v>26.265434203744476</v>
      </c>
      <c r="I53" s="20">
        <v>33</v>
      </c>
      <c r="J53" s="20">
        <v>72</v>
      </c>
      <c r="K53" s="16">
        <f t="shared" si="1"/>
        <v>26.265434203744476</v>
      </c>
      <c r="M53">
        <v>84</v>
      </c>
      <c r="N53">
        <v>81</v>
      </c>
      <c r="AJ53" s="7">
        <v>15.27</v>
      </c>
      <c r="AK53" s="7">
        <v>6.65</v>
      </c>
      <c r="AL53" s="34"/>
      <c r="AM53" s="7">
        <v>2.4300000000000002</v>
      </c>
      <c r="AN53" s="7">
        <v>13</v>
      </c>
      <c r="AO53" s="35"/>
      <c r="AP53" s="7"/>
      <c r="AQ53" s="7"/>
      <c r="AR53" s="7"/>
      <c r="AS53" s="7"/>
      <c r="AT53" s="7"/>
      <c r="AU53" s="34"/>
      <c r="AV53" s="7">
        <v>13.72</v>
      </c>
      <c r="AW53" s="7">
        <v>66.150000000000006</v>
      </c>
      <c r="AX53" s="34"/>
      <c r="AY53" s="7"/>
      <c r="AZ53" s="7"/>
      <c r="BA53" s="7"/>
      <c r="BB53" s="7"/>
      <c r="BC53" s="7"/>
      <c r="BD53" s="34"/>
      <c r="BE53" s="7">
        <v>-12.84</v>
      </c>
      <c r="BF53" s="7">
        <v>6.35</v>
      </c>
    </row>
    <row r="54" spans="5:58" x14ac:dyDescent="0.3">
      <c r="E54" s="20">
        <v>3</v>
      </c>
      <c r="F54" s="20">
        <v>35</v>
      </c>
      <c r="G54" s="20">
        <v>108</v>
      </c>
      <c r="H54" s="16">
        <f t="shared" si="0"/>
        <v>35.212483835467118</v>
      </c>
      <c r="I54" s="20">
        <v>34</v>
      </c>
      <c r="J54" s="20">
        <v>80</v>
      </c>
      <c r="K54" s="16">
        <f t="shared" si="1"/>
        <v>28.355304230508196</v>
      </c>
      <c r="N54">
        <v>56</v>
      </c>
      <c r="AJ54" s="7">
        <v>11.55</v>
      </c>
      <c r="AK54" s="7">
        <v>3.59</v>
      </c>
      <c r="AL54" s="34"/>
      <c r="AM54" s="7">
        <v>0.94</v>
      </c>
      <c r="AN54" s="7">
        <v>5.88</v>
      </c>
      <c r="AO54" s="35"/>
      <c r="AP54" s="7"/>
      <c r="AQ54" s="7"/>
      <c r="AR54" s="7"/>
      <c r="AS54" s="7"/>
      <c r="AT54" s="7"/>
      <c r="AU54" s="34"/>
      <c r="AV54" s="7">
        <v>7.53</v>
      </c>
      <c r="AW54" s="7">
        <v>62.13</v>
      </c>
      <c r="AX54" s="34"/>
      <c r="AY54" s="7"/>
      <c r="AZ54" s="7"/>
      <c r="BA54" s="7"/>
      <c r="BB54" s="7"/>
      <c r="BC54" s="7"/>
      <c r="BD54" s="34"/>
      <c r="BE54" s="7">
        <v>-10.61</v>
      </c>
      <c r="BF54" s="7">
        <v>2.2999999999999998</v>
      </c>
    </row>
    <row r="55" spans="5:58" x14ac:dyDescent="0.3">
      <c r="E55" s="20">
        <v>3</v>
      </c>
      <c r="F55" s="20">
        <v>36</v>
      </c>
      <c r="G55" s="20">
        <v>108</v>
      </c>
      <c r="H55" s="16">
        <f t="shared" si="0"/>
        <v>35.212483835467118</v>
      </c>
      <c r="I55" s="20">
        <v>37</v>
      </c>
      <c r="J55" s="20">
        <v>84</v>
      </c>
      <c r="K55" s="16">
        <f t="shared" si="1"/>
        <v>29.375762353395942</v>
      </c>
      <c r="M55">
        <v>80</v>
      </c>
      <c r="N55">
        <v>88</v>
      </c>
      <c r="AJ55" s="7">
        <v>3.67</v>
      </c>
      <c r="AK55" s="7">
        <v>8.5500000000000007</v>
      </c>
      <c r="AL55" s="34"/>
      <c r="AM55" s="7">
        <v>7.49</v>
      </c>
      <c r="AN55" s="7">
        <v>6.72</v>
      </c>
      <c r="AO55" s="35"/>
      <c r="AP55" s="7"/>
      <c r="AQ55" s="7"/>
      <c r="AR55" s="7"/>
      <c r="AS55" s="7"/>
      <c r="AT55" s="7"/>
      <c r="AU55" s="34"/>
      <c r="AV55" s="7">
        <v>67.099999999999994</v>
      </c>
      <c r="AW55" s="7">
        <v>44</v>
      </c>
      <c r="AX55" s="34"/>
      <c r="AY55" s="7"/>
      <c r="AZ55" s="7"/>
      <c r="BA55" s="7"/>
      <c r="BB55" s="7"/>
      <c r="BC55" s="7"/>
      <c r="BD55" s="34"/>
      <c r="BE55" s="7">
        <v>3.82</v>
      </c>
      <c r="BF55" s="7">
        <v>-1.83</v>
      </c>
    </row>
    <row r="56" spans="5:58" x14ac:dyDescent="0.3">
      <c r="E56" s="20">
        <v>3</v>
      </c>
      <c r="F56" s="20">
        <v>39</v>
      </c>
      <c r="G56" s="20">
        <v>84</v>
      </c>
      <c r="H56" s="16">
        <f t="shared" si="0"/>
        <v>29.375762353395942</v>
      </c>
      <c r="I56" s="20">
        <v>38</v>
      </c>
      <c r="J56" s="20"/>
      <c r="K56" s="16"/>
      <c r="M56">
        <v>88</v>
      </c>
      <c r="N56">
        <v>90</v>
      </c>
      <c r="AJ56" s="7">
        <v>5.32</v>
      </c>
      <c r="AK56" s="7">
        <v>10.49</v>
      </c>
      <c r="AL56" s="34"/>
      <c r="AM56" s="7">
        <v>10.42</v>
      </c>
      <c r="AN56" s="7">
        <v>6.59</v>
      </c>
      <c r="AO56" s="35"/>
      <c r="AP56" s="7"/>
      <c r="AQ56" s="7"/>
      <c r="AR56" s="7"/>
      <c r="AS56" s="7"/>
      <c r="AT56" s="7"/>
      <c r="AU56" s="34"/>
      <c r="AV56" s="7">
        <v>66.2</v>
      </c>
      <c r="AW56" s="7">
        <v>38.590000000000003</v>
      </c>
      <c r="AX56" s="34"/>
      <c r="AY56" s="7"/>
      <c r="AZ56" s="7"/>
      <c r="BA56" s="7"/>
      <c r="BB56" s="7"/>
      <c r="BC56" s="7"/>
      <c r="BD56" s="34"/>
      <c r="BE56" s="7">
        <v>5.0999999999999996</v>
      </c>
      <c r="BF56" s="7">
        <v>-3.9</v>
      </c>
    </row>
    <row r="57" spans="5:58" x14ac:dyDescent="0.3">
      <c r="E57" s="20">
        <v>3</v>
      </c>
      <c r="F57" s="20">
        <v>40</v>
      </c>
      <c r="G57" s="20">
        <v>84</v>
      </c>
      <c r="H57" s="16">
        <f t="shared" si="0"/>
        <v>29.375762353395942</v>
      </c>
      <c r="I57" s="20">
        <v>41</v>
      </c>
      <c r="J57" s="20">
        <v>68</v>
      </c>
      <c r="K57" s="16">
        <f t="shared" si="1"/>
        <v>25.193659256315456</v>
      </c>
      <c r="M57">
        <v>76</v>
      </c>
      <c r="AJ57" s="7">
        <v>20.21</v>
      </c>
      <c r="AK57" s="7">
        <v>2.54</v>
      </c>
      <c r="AL57" s="34"/>
      <c r="AM57" s="7">
        <v>9.4600000000000009</v>
      </c>
      <c r="AN57" s="7">
        <v>6.83</v>
      </c>
      <c r="AO57" s="35"/>
      <c r="AP57" s="7"/>
      <c r="AQ57" s="7"/>
      <c r="AR57" s="7"/>
      <c r="AS57" s="7"/>
      <c r="AT57" s="7"/>
      <c r="AU57" s="34"/>
      <c r="AV57" s="7">
        <v>31.87</v>
      </c>
      <c r="AW57" s="7">
        <v>72.900000000000006</v>
      </c>
      <c r="AX57" s="34"/>
      <c r="AY57" s="7"/>
      <c r="AZ57" s="7"/>
      <c r="BA57" s="7"/>
      <c r="BB57" s="7"/>
      <c r="BC57" s="7"/>
      <c r="BD57" s="34"/>
      <c r="BE57" s="7">
        <v>-10.76</v>
      </c>
      <c r="BF57" s="7">
        <v>4.29</v>
      </c>
    </row>
    <row r="58" spans="5:58" x14ac:dyDescent="0.3">
      <c r="E58" s="20">
        <v>3</v>
      </c>
      <c r="F58" s="20">
        <v>43</v>
      </c>
      <c r="G58" s="20">
        <v>92</v>
      </c>
      <c r="H58" s="16">
        <f t="shared" si="0"/>
        <v>31.372684506155498</v>
      </c>
      <c r="I58" s="20">
        <v>42</v>
      </c>
      <c r="J58" s="20">
        <v>92</v>
      </c>
      <c r="K58" s="16">
        <f t="shared" si="1"/>
        <v>31.372684506155498</v>
      </c>
      <c r="M58">
        <v>88</v>
      </c>
      <c r="N58">
        <v>84</v>
      </c>
      <c r="AJ58" s="7">
        <v>1.08</v>
      </c>
      <c r="AK58" s="7">
        <v>9.7200000000000006</v>
      </c>
      <c r="AL58" s="34"/>
      <c r="AM58" s="7">
        <v>0.9</v>
      </c>
      <c r="AN58" s="7">
        <v>14.22</v>
      </c>
      <c r="AO58" s="35"/>
      <c r="AP58" s="7"/>
      <c r="AQ58" s="7"/>
      <c r="AR58" s="7"/>
      <c r="AS58" s="7"/>
      <c r="AT58" s="7"/>
      <c r="AU58" s="34"/>
      <c r="AV58" s="7">
        <v>45.55</v>
      </c>
      <c r="AW58" s="7">
        <v>59.4</v>
      </c>
      <c r="AX58" s="34"/>
      <c r="AY58" s="7"/>
      <c r="AZ58" s="7"/>
      <c r="BA58" s="7"/>
      <c r="BB58" s="7"/>
      <c r="BC58" s="7"/>
      <c r="BD58" s="34"/>
      <c r="BE58" s="7">
        <v>-0.18</v>
      </c>
      <c r="BF58" s="7">
        <v>4.5</v>
      </c>
    </row>
    <row r="59" spans="5:58" x14ac:dyDescent="0.3">
      <c r="E59" s="20">
        <v>3</v>
      </c>
      <c r="F59" s="20">
        <v>44</v>
      </c>
      <c r="G59" s="20">
        <v>96</v>
      </c>
      <c r="H59" s="16">
        <f t="shared" si="0"/>
        <v>32.350830466142533</v>
      </c>
      <c r="I59" s="20">
        <v>45</v>
      </c>
      <c r="J59" s="20">
        <v>84</v>
      </c>
      <c r="K59" s="16">
        <f t="shared" si="1"/>
        <v>29.375762353395942</v>
      </c>
      <c r="M59">
        <v>81</v>
      </c>
      <c r="N59">
        <v>64</v>
      </c>
      <c r="AJ59" s="7">
        <v>13.02</v>
      </c>
      <c r="AK59" s="7">
        <v>14.74</v>
      </c>
      <c r="AL59" s="34"/>
      <c r="AM59" s="7">
        <v>2.5</v>
      </c>
      <c r="AN59" s="7">
        <v>8.9600000000000009</v>
      </c>
      <c r="AO59" s="35"/>
      <c r="AP59" s="7"/>
      <c r="AQ59" s="7"/>
      <c r="AR59" s="7"/>
      <c r="AS59" s="7"/>
      <c r="AT59" s="7"/>
      <c r="AU59" s="34"/>
      <c r="AV59" s="7">
        <v>16.09</v>
      </c>
      <c r="AW59" s="7">
        <v>37.81</v>
      </c>
      <c r="AX59" s="34"/>
      <c r="AY59" s="7"/>
      <c r="AZ59" s="7"/>
      <c r="BA59" s="7"/>
      <c r="BB59" s="7"/>
      <c r="BC59" s="7"/>
      <c r="BD59" s="34"/>
      <c r="BE59" s="7">
        <v>-10.53</v>
      </c>
      <c r="BF59" s="7">
        <v>-5.78</v>
      </c>
    </row>
    <row r="60" spans="5:58" x14ac:dyDescent="0.3">
      <c r="E60" s="20">
        <v>4</v>
      </c>
      <c r="F60" s="20">
        <v>16</v>
      </c>
      <c r="G60" s="20">
        <v>102</v>
      </c>
      <c r="H60" s="16">
        <f t="shared" si="0"/>
        <v>33.794711264435833</v>
      </c>
      <c r="I60" s="20">
        <v>17</v>
      </c>
      <c r="J60" s="20">
        <v>80</v>
      </c>
      <c r="K60" s="16">
        <f t="shared" si="1"/>
        <v>28.355304230508196</v>
      </c>
      <c r="M60">
        <v>76</v>
      </c>
      <c r="N60">
        <v>76</v>
      </c>
      <c r="AJ60" s="7">
        <v>11.25</v>
      </c>
      <c r="AK60" s="7">
        <v>5.65</v>
      </c>
      <c r="AL60" s="34"/>
      <c r="AM60" s="7">
        <v>1</v>
      </c>
      <c r="AN60" s="7">
        <v>0.73</v>
      </c>
      <c r="AO60" s="35"/>
      <c r="AP60" s="7"/>
      <c r="AQ60" s="7"/>
      <c r="AR60" s="7"/>
      <c r="AS60" s="7"/>
      <c r="AT60" s="7"/>
      <c r="AU60" s="34"/>
      <c r="AV60" s="7">
        <v>8.19</v>
      </c>
      <c r="AW60" s="7">
        <v>11.38</v>
      </c>
      <c r="AX60" s="34"/>
      <c r="AY60" s="7"/>
      <c r="AZ60" s="7"/>
      <c r="BA60" s="7"/>
      <c r="BB60" s="7"/>
      <c r="BC60" s="7"/>
      <c r="BD60" s="34"/>
      <c r="BE60" s="7">
        <v>-10.25</v>
      </c>
      <c r="BF60" s="7">
        <v>-4.93</v>
      </c>
    </row>
    <row r="61" spans="5:58" x14ac:dyDescent="0.3">
      <c r="E61" s="20">
        <v>4</v>
      </c>
      <c r="F61" s="20">
        <v>19</v>
      </c>
      <c r="G61" s="20">
        <v>84</v>
      </c>
      <c r="H61" s="16">
        <f t="shared" si="0"/>
        <v>29.375762353395942</v>
      </c>
      <c r="I61" s="20">
        <v>18</v>
      </c>
      <c r="J61" s="20">
        <v>81</v>
      </c>
      <c r="K61" s="16">
        <f t="shared" si="1"/>
        <v>28.61187336615664</v>
      </c>
      <c r="M61">
        <v>92</v>
      </c>
      <c r="N61">
        <v>76</v>
      </c>
      <c r="AJ61" s="7">
        <v>0.86</v>
      </c>
      <c r="AK61" s="7">
        <v>19.07</v>
      </c>
      <c r="AL61" s="34"/>
      <c r="AM61" s="7">
        <v>1.1000000000000001</v>
      </c>
      <c r="AN61" s="7">
        <v>6.89</v>
      </c>
      <c r="AO61" s="35"/>
      <c r="AP61" s="7"/>
      <c r="AQ61" s="7"/>
      <c r="AR61" s="7"/>
      <c r="AS61" s="7"/>
      <c r="AT61" s="7"/>
      <c r="AU61" s="34"/>
      <c r="AV61" s="7">
        <v>56</v>
      </c>
      <c r="AW61" s="7">
        <v>26.52</v>
      </c>
      <c r="AX61" s="34"/>
      <c r="AY61" s="7"/>
      <c r="AZ61" s="7"/>
      <c r="BA61" s="7"/>
      <c r="BB61" s="7"/>
      <c r="BC61" s="7"/>
      <c r="BD61" s="34"/>
      <c r="BE61" s="7">
        <v>0.24</v>
      </c>
      <c r="BF61" s="7">
        <v>-12.19</v>
      </c>
    </row>
    <row r="62" spans="5:58" x14ac:dyDescent="0.3">
      <c r="E62" s="20">
        <v>4</v>
      </c>
      <c r="F62" s="20">
        <v>20</v>
      </c>
      <c r="G62" s="20"/>
      <c r="H62" s="16"/>
      <c r="I62" s="20">
        <v>21</v>
      </c>
      <c r="J62" s="20">
        <v>56</v>
      </c>
      <c r="K62" s="16">
        <f t="shared" si="1"/>
        <v>21.853124368285904</v>
      </c>
      <c r="M62">
        <v>92</v>
      </c>
      <c r="N62">
        <v>80</v>
      </c>
      <c r="AJ62" s="7">
        <v>14.43</v>
      </c>
      <c r="AK62" s="7">
        <v>6.6</v>
      </c>
      <c r="AL62" s="34"/>
      <c r="AM62" s="7">
        <v>4.99</v>
      </c>
      <c r="AN62" s="7">
        <v>9.5299999999999994</v>
      </c>
      <c r="AO62" s="35"/>
      <c r="AP62" s="7"/>
      <c r="AQ62" s="7"/>
      <c r="AR62" s="7"/>
      <c r="AS62" s="7"/>
      <c r="AT62" s="7"/>
      <c r="AU62" s="34"/>
      <c r="AV62" s="7">
        <v>25.7</v>
      </c>
      <c r="AW62" s="7">
        <v>59.08</v>
      </c>
      <c r="AX62" s="34"/>
      <c r="AY62" s="7"/>
      <c r="AZ62" s="7"/>
      <c r="BA62" s="7"/>
      <c r="BB62" s="7"/>
      <c r="BC62" s="7"/>
      <c r="BD62" s="34"/>
      <c r="BE62" s="7">
        <v>-9.44</v>
      </c>
      <c r="BF62" s="7">
        <v>2.93</v>
      </c>
    </row>
    <row r="63" spans="5:58" x14ac:dyDescent="0.3">
      <c r="E63" s="20">
        <v>4</v>
      </c>
      <c r="F63" s="20">
        <v>23</v>
      </c>
      <c r="G63" s="20">
        <v>80</v>
      </c>
      <c r="H63" s="16">
        <f t="shared" si="0"/>
        <v>28.355304230508196</v>
      </c>
      <c r="I63" s="20">
        <v>22</v>
      </c>
      <c r="J63" s="20">
        <v>88</v>
      </c>
      <c r="K63" s="16">
        <f t="shared" si="1"/>
        <v>30.381260725818194</v>
      </c>
      <c r="M63">
        <v>80</v>
      </c>
      <c r="AJ63" s="7">
        <v>1.1100000000000001</v>
      </c>
      <c r="AK63" s="7">
        <v>9.23</v>
      </c>
      <c r="AL63" s="34"/>
      <c r="AM63" s="7">
        <v>0.21</v>
      </c>
      <c r="AN63" s="7">
        <v>6.56</v>
      </c>
      <c r="AO63" s="35"/>
      <c r="AP63" s="7"/>
      <c r="AQ63" s="7"/>
      <c r="AR63" s="7"/>
      <c r="AS63" s="7"/>
      <c r="AT63" s="7"/>
      <c r="AU63" s="34"/>
      <c r="AV63" s="7">
        <v>15.73</v>
      </c>
      <c r="AW63" s="7">
        <v>41.57</v>
      </c>
      <c r="AX63" s="34"/>
      <c r="AY63" s="7"/>
      <c r="AZ63" s="7"/>
      <c r="BA63" s="7"/>
      <c r="BB63" s="7"/>
      <c r="BC63" s="7"/>
      <c r="BD63" s="34"/>
      <c r="BE63" s="7">
        <v>-0.91</v>
      </c>
      <c r="BF63" s="7">
        <v>-2.66</v>
      </c>
    </row>
    <row r="64" spans="5:58" x14ac:dyDescent="0.3">
      <c r="E64" s="20">
        <v>4</v>
      </c>
      <c r="F64" s="20">
        <v>24</v>
      </c>
      <c r="G64" s="20">
        <v>88</v>
      </c>
      <c r="H64" s="16">
        <f t="shared" si="0"/>
        <v>30.381260725818194</v>
      </c>
      <c r="I64" s="20">
        <v>25</v>
      </c>
      <c r="J64" s="20">
        <v>90</v>
      </c>
      <c r="K64" s="16">
        <f t="shared" si="1"/>
        <v>30.878680223647763</v>
      </c>
      <c r="M64">
        <v>100</v>
      </c>
      <c r="N64">
        <v>76</v>
      </c>
      <c r="AJ64" s="7">
        <v>0.67</v>
      </c>
      <c r="AK64" s="7">
        <v>1.56</v>
      </c>
      <c r="AL64" s="34"/>
      <c r="AM64" s="7">
        <v>7.76</v>
      </c>
      <c r="AN64" s="7">
        <v>8.86</v>
      </c>
      <c r="AO64" s="35"/>
      <c r="AP64" s="7"/>
      <c r="AQ64" s="7"/>
      <c r="AR64" s="7"/>
      <c r="AS64" s="7"/>
      <c r="AT64" s="7"/>
      <c r="AU64" s="34"/>
      <c r="AV64" s="7">
        <v>92.06</v>
      </c>
      <c r="AW64" s="7">
        <v>85.01</v>
      </c>
      <c r="AX64" s="34"/>
      <c r="AY64" s="7"/>
      <c r="AZ64" s="7"/>
      <c r="BA64" s="7"/>
      <c r="BB64" s="7"/>
      <c r="BC64" s="7"/>
      <c r="BD64" s="34"/>
      <c r="BE64" s="7">
        <v>7.09</v>
      </c>
      <c r="BF64" s="7">
        <v>7.29</v>
      </c>
    </row>
    <row r="65" spans="5:58" x14ac:dyDescent="0.3">
      <c r="E65" s="20">
        <v>4</v>
      </c>
      <c r="F65" s="20">
        <v>27</v>
      </c>
      <c r="G65" s="20">
        <v>76</v>
      </c>
      <c r="H65" s="16">
        <f t="shared" si="0"/>
        <v>27.318898048807718</v>
      </c>
      <c r="I65" s="20">
        <v>26</v>
      </c>
      <c r="J65" s="20"/>
      <c r="K65" s="16"/>
      <c r="M65">
        <v>80</v>
      </c>
      <c r="N65">
        <v>81</v>
      </c>
      <c r="AJ65" s="7">
        <v>1.31</v>
      </c>
      <c r="AK65" s="7">
        <v>8.6300000000000008</v>
      </c>
      <c r="AL65" s="34"/>
      <c r="AM65" s="7">
        <v>3.79</v>
      </c>
      <c r="AN65" s="7">
        <v>11.92</v>
      </c>
      <c r="AO65" s="35"/>
      <c r="AP65" s="7"/>
      <c r="AQ65" s="7"/>
      <c r="AR65" s="7"/>
      <c r="AS65" s="7"/>
      <c r="AT65" s="7"/>
      <c r="AU65" s="34"/>
      <c r="AV65" s="7">
        <v>74.38</v>
      </c>
      <c r="AW65" s="7">
        <v>58</v>
      </c>
      <c r="AX65" s="34"/>
      <c r="AY65" s="7"/>
      <c r="AZ65" s="7"/>
      <c r="BA65" s="7"/>
      <c r="BB65" s="7"/>
      <c r="BC65" s="7"/>
      <c r="BD65" s="34"/>
      <c r="BE65" s="7">
        <v>2.48</v>
      </c>
      <c r="BF65" s="7">
        <v>3.29</v>
      </c>
    </row>
    <row r="66" spans="5:58" x14ac:dyDescent="0.3">
      <c r="E66" s="20">
        <v>4</v>
      </c>
      <c r="F66" s="20">
        <v>28</v>
      </c>
      <c r="G66" s="20">
        <v>88</v>
      </c>
      <c r="H66" s="16">
        <f t="shared" si="0"/>
        <v>30.381260725818194</v>
      </c>
      <c r="I66" s="20">
        <v>29</v>
      </c>
      <c r="J66" s="20">
        <v>84</v>
      </c>
      <c r="K66" s="16">
        <f t="shared" si="1"/>
        <v>29.375762353395942</v>
      </c>
      <c r="M66">
        <v>96</v>
      </c>
      <c r="N66">
        <v>104</v>
      </c>
      <c r="AJ66" s="7">
        <v>12.75</v>
      </c>
      <c r="AK66" s="7">
        <v>0.77</v>
      </c>
      <c r="AL66" s="34"/>
      <c r="AM66" s="7">
        <v>6.09</v>
      </c>
      <c r="AN66" s="7">
        <v>2.93</v>
      </c>
      <c r="AO66" s="35"/>
      <c r="AP66" s="7"/>
      <c r="AQ66" s="7"/>
      <c r="AR66" s="7"/>
      <c r="AS66" s="7"/>
      <c r="AT66" s="7"/>
      <c r="AU66" s="34"/>
      <c r="AV66" s="7">
        <v>32.340000000000003</v>
      </c>
      <c r="AW66" s="7">
        <v>79.27</v>
      </c>
      <c r="AX66" s="34"/>
      <c r="AY66" s="7"/>
      <c r="AZ66" s="7"/>
      <c r="BA66" s="7"/>
      <c r="BB66" s="7"/>
      <c r="BC66" s="7"/>
      <c r="BD66" s="34"/>
      <c r="BE66" s="7">
        <v>-6.65</v>
      </c>
      <c r="BF66" s="7">
        <v>2.17</v>
      </c>
    </row>
    <row r="67" spans="5:58" x14ac:dyDescent="0.3">
      <c r="E67" s="20">
        <v>4</v>
      </c>
      <c r="F67" s="20">
        <v>31</v>
      </c>
      <c r="G67" s="20">
        <v>81</v>
      </c>
      <c r="H67" s="16">
        <f t="shared" si="0"/>
        <v>28.61187336615664</v>
      </c>
      <c r="I67" s="20">
        <v>30</v>
      </c>
      <c r="J67" s="20">
        <v>64</v>
      </c>
      <c r="K67" s="16">
        <f t="shared" si="1"/>
        <v>24.102147614530093</v>
      </c>
      <c r="AJ67" s="7">
        <v>9.69</v>
      </c>
      <c r="AK67" s="7">
        <v>0.93</v>
      </c>
      <c r="AL67" s="34"/>
      <c r="AM67" s="7">
        <v>15.1</v>
      </c>
      <c r="AN67" s="7">
        <v>16.39</v>
      </c>
      <c r="AO67" s="35"/>
      <c r="AP67" s="7"/>
      <c r="AQ67" s="7"/>
      <c r="AR67" s="7"/>
      <c r="AS67" s="7"/>
      <c r="AT67" s="7"/>
      <c r="AU67" s="34"/>
      <c r="AV67" s="7">
        <v>60.9</v>
      </c>
      <c r="AW67" s="7">
        <v>94.62</v>
      </c>
      <c r="AX67" s="34"/>
      <c r="AY67" s="7"/>
      <c r="AZ67" s="7"/>
      <c r="BA67" s="7"/>
      <c r="BB67" s="7"/>
      <c r="BC67" s="7"/>
      <c r="BD67" s="34"/>
      <c r="BE67" s="7">
        <v>5.41</v>
      </c>
      <c r="BF67" s="7">
        <v>15.46</v>
      </c>
    </row>
    <row r="68" spans="5:58" x14ac:dyDescent="0.3">
      <c r="E68" s="20">
        <v>4</v>
      </c>
      <c r="F68" s="20">
        <v>32</v>
      </c>
      <c r="G68" s="20">
        <v>76</v>
      </c>
      <c r="H68" s="16">
        <f t="shared" si="0"/>
        <v>27.318898048807718</v>
      </c>
      <c r="I68" s="20">
        <v>33</v>
      </c>
      <c r="J68" s="20">
        <v>76</v>
      </c>
      <c r="K68" s="16">
        <f t="shared" si="1"/>
        <v>27.318898048807718</v>
      </c>
      <c r="AJ68" s="7">
        <v>0.03</v>
      </c>
      <c r="AK68" s="7">
        <v>7.57</v>
      </c>
      <c r="AL68" s="34"/>
      <c r="AM68" s="7">
        <v>4.71</v>
      </c>
      <c r="AN68" s="7">
        <v>4.1399999999999997</v>
      </c>
      <c r="AO68" s="35"/>
      <c r="AP68" s="7"/>
      <c r="AQ68" s="7"/>
      <c r="AR68" s="7"/>
      <c r="AS68" s="7"/>
      <c r="AT68" s="7"/>
      <c r="AU68" s="34"/>
      <c r="AV68" s="7">
        <v>99.47</v>
      </c>
      <c r="AW68" s="7">
        <v>35.35</v>
      </c>
      <c r="AX68" s="34"/>
      <c r="AY68" s="7"/>
      <c r="AZ68" s="7"/>
      <c r="BA68" s="7"/>
      <c r="BB68" s="7"/>
      <c r="BC68" s="7"/>
      <c r="BD68" s="34"/>
      <c r="BE68" s="7">
        <v>4.6900000000000004</v>
      </c>
      <c r="BF68" s="7">
        <v>-3.43</v>
      </c>
    </row>
    <row r="69" spans="5:58" x14ac:dyDescent="0.3">
      <c r="E69" s="20">
        <v>4</v>
      </c>
      <c r="F69" s="20">
        <v>35</v>
      </c>
      <c r="G69" s="20">
        <v>92</v>
      </c>
      <c r="H69" s="16">
        <f t="shared" si="0"/>
        <v>31.372684506155498</v>
      </c>
      <c r="I69" s="20">
        <v>34</v>
      </c>
      <c r="J69" s="20">
        <v>76</v>
      </c>
      <c r="K69" s="16">
        <f t="shared" si="1"/>
        <v>27.318898048807718</v>
      </c>
      <c r="AJ69" s="7">
        <v>13.15</v>
      </c>
      <c r="AK69" s="7">
        <v>12.22</v>
      </c>
      <c r="AL69" s="34"/>
      <c r="AM69" s="7">
        <v>6.95</v>
      </c>
      <c r="AN69" s="7">
        <v>12.99</v>
      </c>
      <c r="AO69" s="35"/>
      <c r="AP69" s="7"/>
      <c r="AQ69" s="7"/>
      <c r="AR69" s="7"/>
      <c r="AS69" s="7"/>
      <c r="AT69" s="7"/>
      <c r="AU69" s="34"/>
      <c r="AV69" s="7">
        <v>34.57</v>
      </c>
      <c r="AW69" s="7">
        <v>51.54</v>
      </c>
      <c r="AX69" s="34"/>
      <c r="AY69" s="7"/>
      <c r="AZ69" s="7"/>
      <c r="BA69" s="7"/>
      <c r="BB69" s="7"/>
      <c r="BC69" s="7"/>
      <c r="BD69" s="34"/>
      <c r="BE69" s="7">
        <v>-6.2</v>
      </c>
      <c r="BF69" s="7">
        <v>0.78</v>
      </c>
    </row>
    <row r="70" spans="5:58" x14ac:dyDescent="0.3">
      <c r="E70" s="20">
        <v>4</v>
      </c>
      <c r="F70" s="20">
        <v>36</v>
      </c>
      <c r="G70" s="20">
        <v>92</v>
      </c>
      <c r="H70" s="16">
        <f t="shared" si="0"/>
        <v>31.372684506155498</v>
      </c>
      <c r="I70" s="20">
        <v>37</v>
      </c>
      <c r="J70" s="20">
        <v>80</v>
      </c>
      <c r="K70" s="16">
        <f t="shared" si="1"/>
        <v>28.355304230508196</v>
      </c>
      <c r="AJ70" s="7">
        <v>4.0199999999999996</v>
      </c>
      <c r="AK70" s="7">
        <v>3.91</v>
      </c>
      <c r="AL70" s="34"/>
      <c r="AM70" s="7">
        <v>6.51</v>
      </c>
      <c r="AN70" s="7">
        <v>17.02</v>
      </c>
      <c r="AO70" s="35"/>
      <c r="AP70" s="7"/>
      <c r="AQ70" s="7"/>
      <c r="AR70" s="7"/>
      <c r="AS70" s="7"/>
      <c r="AT70" s="7"/>
      <c r="AU70" s="34"/>
      <c r="AV70" s="7">
        <v>61.8</v>
      </c>
      <c r="AW70" s="7">
        <v>81.31</v>
      </c>
      <c r="AX70" s="34"/>
      <c r="AY70" s="7"/>
      <c r="AZ70" s="7"/>
      <c r="BA70" s="7"/>
      <c r="BB70" s="7"/>
      <c r="BC70" s="7"/>
      <c r="BD70" s="34"/>
      <c r="BE70" s="7">
        <v>2.4900000000000002</v>
      </c>
      <c r="BF70" s="7">
        <v>13.1</v>
      </c>
    </row>
    <row r="71" spans="5:58" x14ac:dyDescent="0.3">
      <c r="E71" s="20">
        <v>4</v>
      </c>
      <c r="F71" s="20">
        <v>39</v>
      </c>
      <c r="G71" s="20">
        <v>80</v>
      </c>
      <c r="H71" s="16">
        <f t="shared" si="0"/>
        <v>28.355304230508196</v>
      </c>
      <c r="I71" s="20">
        <v>38</v>
      </c>
      <c r="J71" s="20"/>
      <c r="K71" s="16"/>
      <c r="AJ71" s="7">
        <v>1.85</v>
      </c>
      <c r="AK71" s="7">
        <v>9.92</v>
      </c>
      <c r="AL71" s="34"/>
      <c r="AM71" s="7">
        <v>2.02</v>
      </c>
      <c r="AN71" s="7">
        <v>8.6300000000000008</v>
      </c>
      <c r="AO71" s="35"/>
      <c r="AP71" s="7"/>
      <c r="AQ71" s="7"/>
      <c r="AR71" s="7"/>
      <c r="AS71" s="7"/>
      <c r="AT71" s="7"/>
      <c r="AU71" s="34"/>
      <c r="AV71" s="7">
        <v>52.24</v>
      </c>
      <c r="AW71" s="7">
        <v>46.51</v>
      </c>
      <c r="AX71" s="34"/>
      <c r="AY71" s="7"/>
      <c r="AZ71" s="7"/>
      <c r="BA71" s="7"/>
      <c r="BB71" s="7"/>
      <c r="BC71" s="7"/>
      <c r="BD71" s="34"/>
      <c r="BE71" s="7">
        <v>0.17</v>
      </c>
      <c r="BF71" s="7">
        <v>-1.29</v>
      </c>
    </row>
    <row r="72" spans="5:58" x14ac:dyDescent="0.3">
      <c r="E72" s="20">
        <v>4</v>
      </c>
      <c r="F72" s="20">
        <v>40</v>
      </c>
      <c r="G72" s="20">
        <v>100</v>
      </c>
      <c r="H72" s="16">
        <f t="shared" si="0"/>
        <v>33.316419116224509</v>
      </c>
      <c r="I72" s="20">
        <v>41</v>
      </c>
      <c r="J72" s="20">
        <v>76</v>
      </c>
      <c r="K72" s="16">
        <f t="shared" si="1"/>
        <v>27.318898048807718</v>
      </c>
      <c r="AJ72" s="7">
        <v>0.36</v>
      </c>
      <c r="AK72" s="7">
        <v>16.54</v>
      </c>
      <c r="AL72" s="34"/>
      <c r="AM72" s="7">
        <v>0.22</v>
      </c>
      <c r="AN72" s="7">
        <v>5.81</v>
      </c>
      <c r="AO72" s="35"/>
      <c r="AP72" s="7"/>
      <c r="AQ72" s="7"/>
      <c r="AR72" s="7"/>
      <c r="AS72" s="7"/>
      <c r="AT72" s="7"/>
      <c r="AU72" s="34"/>
      <c r="AV72" s="7">
        <v>38.369999999999997</v>
      </c>
      <c r="AW72" s="7">
        <v>25.98</v>
      </c>
      <c r="AX72" s="34"/>
      <c r="AY72" s="7"/>
      <c r="AZ72" s="7"/>
      <c r="BA72" s="7"/>
      <c r="BB72" s="7"/>
      <c r="BC72" s="7"/>
      <c r="BD72" s="34"/>
      <c r="BE72" s="7">
        <v>-0.13</v>
      </c>
      <c r="BF72" s="7">
        <v>-10.73</v>
      </c>
    </row>
    <row r="73" spans="5:58" x14ac:dyDescent="0.3">
      <c r="E73" s="20">
        <v>4</v>
      </c>
      <c r="F73" s="20">
        <v>43</v>
      </c>
      <c r="G73" s="20">
        <v>80</v>
      </c>
      <c r="H73" s="16">
        <f t="shared" si="0"/>
        <v>28.355304230508196</v>
      </c>
      <c r="I73" s="20">
        <v>42</v>
      </c>
      <c r="J73" s="20">
        <v>81</v>
      </c>
      <c r="K73" s="16">
        <f t="shared" si="1"/>
        <v>28.61187336615664</v>
      </c>
      <c r="AJ73" s="7">
        <v>3.7</v>
      </c>
      <c r="AK73" s="7">
        <v>2.73</v>
      </c>
      <c r="AL73" s="34"/>
      <c r="AM73" s="7">
        <v>0.62</v>
      </c>
      <c r="AN73" s="7">
        <v>13.73</v>
      </c>
      <c r="AO73" s="35"/>
      <c r="AP73" s="7"/>
      <c r="AQ73" s="7"/>
      <c r="AR73" s="7"/>
      <c r="AS73" s="7"/>
      <c r="AT73" s="7"/>
      <c r="AU73" s="34"/>
      <c r="AV73" s="7">
        <v>14.34</v>
      </c>
      <c r="AW73" s="7">
        <v>83.39</v>
      </c>
      <c r="AX73" s="34"/>
      <c r="AY73" s="7"/>
      <c r="AZ73" s="7"/>
      <c r="BA73" s="7"/>
      <c r="BB73" s="7"/>
      <c r="BC73" s="7"/>
      <c r="BD73" s="34"/>
      <c r="BE73" s="7">
        <v>-3.08</v>
      </c>
      <c r="BF73" s="7">
        <v>11</v>
      </c>
    </row>
    <row r="74" spans="5:58" x14ac:dyDescent="0.3">
      <c r="E74" s="20">
        <v>4</v>
      </c>
      <c r="F74" s="21">
        <v>44</v>
      </c>
      <c r="G74" s="21">
        <v>96</v>
      </c>
      <c r="H74" s="16">
        <f t="shared" si="0"/>
        <v>32.350830466142533</v>
      </c>
      <c r="I74" s="20">
        <v>45</v>
      </c>
      <c r="J74" s="20">
        <v>104</v>
      </c>
      <c r="K74" s="16">
        <f t="shared" si="1"/>
        <v>34.270104750681675</v>
      </c>
      <c r="AJ74" s="7">
        <v>3.48</v>
      </c>
      <c r="AK74" s="7">
        <v>10.26</v>
      </c>
      <c r="AL74" s="34"/>
      <c r="AM74" s="7">
        <v>5.42</v>
      </c>
      <c r="AN74" s="7">
        <v>14.51</v>
      </c>
      <c r="AO74" s="35"/>
      <c r="AP74" s="7"/>
      <c r="AQ74" s="7"/>
      <c r="AR74" s="7"/>
      <c r="AS74" s="7"/>
      <c r="AT74" s="7"/>
      <c r="AU74" s="34"/>
      <c r="AV74" s="7">
        <v>60.87</v>
      </c>
      <c r="AW74" s="7">
        <v>58.58</v>
      </c>
      <c r="AX74" s="34"/>
      <c r="AY74" s="7"/>
      <c r="AZ74" s="7"/>
      <c r="BA74" s="7"/>
      <c r="BB74" s="7"/>
      <c r="BC74" s="7"/>
      <c r="BD74" s="34"/>
      <c r="BE74" s="7">
        <v>1.94</v>
      </c>
      <c r="BF74" s="7">
        <v>4.25</v>
      </c>
    </row>
    <row r="75" spans="5:58" x14ac:dyDescent="0.3">
      <c r="H75" s="6"/>
      <c r="AJ75" s="7">
        <v>4.78</v>
      </c>
      <c r="AK75" s="7">
        <v>3.62</v>
      </c>
      <c r="AL75" s="34"/>
      <c r="AM75" s="7">
        <v>1.85</v>
      </c>
      <c r="AN75" s="7">
        <v>4.5599999999999996</v>
      </c>
      <c r="AO75" s="35"/>
      <c r="AP75" s="7"/>
      <c r="AQ75" s="7"/>
      <c r="AR75" s="7"/>
      <c r="AS75" s="7"/>
      <c r="AT75" s="7"/>
      <c r="AU75" s="34"/>
      <c r="AV75" s="7">
        <v>27.92</v>
      </c>
      <c r="AW75" s="7">
        <v>55.77</v>
      </c>
      <c r="AX75" s="34"/>
      <c r="AY75" s="7"/>
      <c r="AZ75" s="7"/>
      <c r="BA75" s="7"/>
      <c r="BB75" s="7"/>
      <c r="BC75" s="7"/>
      <c r="BD75" s="34"/>
      <c r="BE75" s="7">
        <v>-2.93</v>
      </c>
      <c r="BF75" s="7">
        <v>0.94</v>
      </c>
    </row>
    <row r="76" spans="5:58" x14ac:dyDescent="0.3">
      <c r="H76" s="6"/>
      <c r="AJ76" s="7">
        <v>4.91</v>
      </c>
      <c r="AK76" s="7">
        <v>3.44</v>
      </c>
      <c r="AL76" s="34"/>
      <c r="AM76" s="7">
        <v>1.9</v>
      </c>
      <c r="AN76" s="7">
        <v>2.14</v>
      </c>
      <c r="AO76" s="35"/>
      <c r="AP76" s="7"/>
      <c r="AQ76" s="7"/>
      <c r="AR76" s="7"/>
      <c r="AS76" s="7"/>
      <c r="AT76" s="7"/>
      <c r="AU76" s="34"/>
      <c r="AV76" s="7">
        <v>27.92</v>
      </c>
      <c r="AW76" s="7">
        <v>38.31</v>
      </c>
      <c r="AX76" s="34"/>
      <c r="AY76" s="7"/>
      <c r="AZ76" s="7"/>
      <c r="BA76" s="7"/>
      <c r="BB76" s="7"/>
      <c r="BC76" s="7"/>
      <c r="BD76" s="34"/>
      <c r="BE76" s="7">
        <v>-3.01</v>
      </c>
      <c r="BF76" s="7">
        <v>-1.3</v>
      </c>
    </row>
    <row r="77" spans="5:58" x14ac:dyDescent="0.3">
      <c r="H77" s="6"/>
      <c r="AJ77" s="7">
        <v>2.54</v>
      </c>
      <c r="AK77" s="7">
        <v>13.21</v>
      </c>
      <c r="AL77" s="34"/>
      <c r="AM77" s="7">
        <v>3.01</v>
      </c>
      <c r="AN77" s="7">
        <v>6.89</v>
      </c>
      <c r="AO77" s="35"/>
      <c r="AP77" s="7"/>
      <c r="AQ77" s="7"/>
      <c r="AR77" s="7"/>
      <c r="AS77" s="7"/>
      <c r="AT77" s="7"/>
      <c r="AU77" s="34"/>
      <c r="AV77" s="7">
        <v>54.29</v>
      </c>
      <c r="AW77" s="7">
        <v>34.26</v>
      </c>
      <c r="AX77" s="34"/>
      <c r="AY77" s="7"/>
      <c r="AZ77" s="7"/>
      <c r="BA77" s="7"/>
      <c r="BB77" s="7"/>
      <c r="BC77" s="7"/>
      <c r="BD77" s="34"/>
      <c r="BE77" s="7">
        <v>0.48</v>
      </c>
      <c r="BF77" s="7">
        <v>-6.33</v>
      </c>
    </row>
    <row r="78" spans="5:58" x14ac:dyDescent="0.3">
      <c r="H78" s="6"/>
      <c r="AJ78" s="7">
        <v>16.260000000000002</v>
      </c>
      <c r="AK78" s="7">
        <v>9.23</v>
      </c>
      <c r="AL78" s="34"/>
      <c r="AM78" s="7">
        <v>20.65</v>
      </c>
      <c r="AN78" s="7">
        <v>6.56</v>
      </c>
      <c r="AO78" s="35"/>
      <c r="AP78" s="7"/>
      <c r="AQ78" s="7"/>
      <c r="AR78" s="7"/>
      <c r="AS78" s="7"/>
      <c r="AT78" s="7"/>
      <c r="AU78" s="34"/>
      <c r="AV78" s="7">
        <v>55.95</v>
      </c>
      <c r="AW78" s="7">
        <v>41.57</v>
      </c>
      <c r="AX78" s="34"/>
      <c r="AY78" s="7"/>
      <c r="AZ78" s="7"/>
      <c r="BA78" s="7"/>
      <c r="BB78" s="7"/>
      <c r="BC78" s="7"/>
      <c r="BD78" s="34"/>
      <c r="BE78" s="7">
        <v>4.3899999999999997</v>
      </c>
      <c r="BF78" s="7">
        <v>-2.66</v>
      </c>
    </row>
    <row r="79" spans="5:58" x14ac:dyDescent="0.3">
      <c r="H79" s="6"/>
      <c r="AJ79" s="7">
        <v>12.59</v>
      </c>
      <c r="AK79" s="7">
        <v>7.04</v>
      </c>
      <c r="AL79" s="34"/>
      <c r="AM79" s="7">
        <v>4.45</v>
      </c>
      <c r="AN79" s="7">
        <v>8.7799999999999994</v>
      </c>
      <c r="AO79" s="35"/>
      <c r="AP79" s="7"/>
      <c r="AQ79" s="7"/>
      <c r="AR79" s="7"/>
      <c r="AS79" s="7"/>
      <c r="AT79" s="7"/>
      <c r="AU79" s="34"/>
      <c r="AV79" s="7">
        <v>26.11</v>
      </c>
      <c r="AW79" s="7">
        <v>55.49</v>
      </c>
      <c r="AX79" s="34"/>
      <c r="AY79" s="7"/>
      <c r="AZ79" s="7"/>
      <c r="BA79" s="7"/>
      <c r="BB79" s="7"/>
      <c r="BC79" s="7"/>
      <c r="BD79" s="34"/>
      <c r="BE79" s="7">
        <v>-8.14</v>
      </c>
      <c r="BF79" s="7">
        <v>1.74</v>
      </c>
    </row>
    <row r="80" spans="5:58" x14ac:dyDescent="0.3">
      <c r="H80" s="6"/>
      <c r="AJ80" s="7">
        <v>1.1299999999999999</v>
      </c>
      <c r="AK80" s="7">
        <v>11.24</v>
      </c>
      <c r="AL80" s="34"/>
      <c r="AM80" s="7">
        <v>5.61</v>
      </c>
      <c r="AN80" s="7">
        <v>17.170000000000002</v>
      </c>
      <c r="AO80" s="35"/>
      <c r="AP80" s="7"/>
      <c r="AQ80" s="7"/>
      <c r="AR80" s="7"/>
      <c r="AS80" s="7"/>
      <c r="AT80" s="7"/>
      <c r="AU80" s="34"/>
      <c r="AV80" s="7">
        <v>83.2</v>
      </c>
      <c r="AW80" s="7">
        <v>60.44</v>
      </c>
      <c r="AX80" s="34"/>
      <c r="AY80" s="7"/>
      <c r="AZ80" s="7"/>
      <c r="BA80" s="7"/>
      <c r="BB80" s="7"/>
      <c r="BC80" s="7"/>
      <c r="BD80" s="34"/>
      <c r="BE80" s="7">
        <v>4.4800000000000004</v>
      </c>
      <c r="BF80" s="7">
        <v>5.94</v>
      </c>
    </row>
    <row r="81" spans="8:58" x14ac:dyDescent="0.3">
      <c r="H81" s="6"/>
      <c r="AJ81" s="7">
        <v>4.4800000000000004</v>
      </c>
      <c r="AK81" s="7">
        <v>13.45</v>
      </c>
      <c r="AL81" s="34"/>
      <c r="AM81" s="7">
        <v>9.6</v>
      </c>
      <c r="AN81" s="7">
        <v>7.45</v>
      </c>
      <c r="AO81" s="35"/>
      <c r="AP81" s="7"/>
      <c r="AQ81" s="7"/>
      <c r="AR81" s="7"/>
      <c r="AS81" s="7"/>
      <c r="AT81" s="7"/>
      <c r="AU81" s="34"/>
      <c r="AV81" s="7">
        <v>68.180000000000007</v>
      </c>
      <c r="AW81" s="7">
        <v>35.659999999999997</v>
      </c>
      <c r="AX81" s="34"/>
      <c r="AY81" s="7"/>
      <c r="AZ81" s="7"/>
      <c r="BA81" s="7"/>
      <c r="BB81" s="7"/>
      <c r="BC81" s="7"/>
      <c r="BD81" s="34"/>
      <c r="BE81" s="7">
        <v>5.12</v>
      </c>
      <c r="BF81" s="7">
        <v>-6</v>
      </c>
    </row>
    <row r="82" spans="8:58" x14ac:dyDescent="0.3">
      <c r="H82" s="6"/>
    </row>
    <row r="83" spans="8:58" x14ac:dyDescent="0.3">
      <c r="H83" s="6"/>
    </row>
    <row r="84" spans="8:58" x14ac:dyDescent="0.3">
      <c r="H84" s="6"/>
    </row>
    <row r="85" spans="8:58" x14ac:dyDescent="0.3">
      <c r="H85" s="6"/>
    </row>
    <row r="86" spans="8:58" x14ac:dyDescent="0.3">
      <c r="H86" s="6"/>
    </row>
    <row r="87" spans="8:58" x14ac:dyDescent="0.3">
      <c r="H87" s="6"/>
    </row>
    <row r="88" spans="8:58" x14ac:dyDescent="0.3">
      <c r="H88" s="6"/>
    </row>
  </sheetData>
  <printOptions gridLines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Don</cp:lastModifiedBy>
  <cp:lastPrinted>2018-02-08T17:27:07Z</cp:lastPrinted>
  <dcterms:created xsi:type="dcterms:W3CDTF">2018-02-02T17:27:24Z</dcterms:created>
  <dcterms:modified xsi:type="dcterms:W3CDTF">2018-02-08T17:27:51Z</dcterms:modified>
</cp:coreProperties>
</file>